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320" activeTab="0"/>
  </bookViews>
  <sheets>
    <sheet name="Cuneo" sheetId="1" r:id="rId1"/>
  </sheets>
  <definedNames/>
  <calcPr fullCalcOnLoad="1"/>
</workbook>
</file>

<file path=xl/sharedStrings.xml><?xml version="1.0" encoding="utf-8"?>
<sst xmlns="http://schemas.openxmlformats.org/spreadsheetml/2006/main" count="541" uniqueCount="389">
  <si>
    <t>Provincia di CUNEO</t>
  </si>
  <si>
    <t>4. - PIEMONTE NAZ.EUROPA</t>
  </si>
  <si>
    <t>Numero</t>
  </si>
  <si>
    <t>Collegi Elettorali</t>
  </si>
  <si>
    <t>Elettori</t>
  </si>
  <si>
    <t>Votanti</t>
  </si>
  <si>
    <t>%</t>
  </si>
  <si>
    <t>Totale</t>
  </si>
  <si>
    <t>Voti</t>
  </si>
  <si>
    <t>Cifra</t>
  </si>
  <si>
    <t>d'ordine</t>
  </si>
  <si>
    <t xml:space="preserve"> Votanti</t>
  </si>
  <si>
    <t>Voti Validi</t>
  </si>
  <si>
    <t>Coll.</t>
  </si>
  <si>
    <t>Candidati</t>
  </si>
  <si>
    <t>Validi</t>
  </si>
  <si>
    <t>individuale</t>
  </si>
  <si>
    <t>ALBA I</t>
  </si>
  <si>
    <t>MARCARINO M.</t>
  </si>
  <si>
    <t>CRAVANZOLA  B.</t>
  </si>
  <si>
    <t>BORETTO L.</t>
  </si>
  <si>
    <t>ALBA II</t>
  </si>
  <si>
    <t>CIRIO A.</t>
  </si>
  <si>
    <t>BARGE</t>
  </si>
  <si>
    <t>CARPANI M.</t>
  </si>
  <si>
    <t>GALLIANO  I.</t>
  </si>
  <si>
    <t>BORGO SAN DALMAZZO-DEMONTE</t>
  </si>
  <si>
    <t>ARNAUDO I.</t>
  </si>
  <si>
    <t>DUTTO F.</t>
  </si>
  <si>
    <t>CHIARENZA P.</t>
  </si>
  <si>
    <t>BRAMARDI  C.</t>
  </si>
  <si>
    <t>BOVES</t>
  </si>
  <si>
    <t>GIRAUDO G.</t>
  </si>
  <si>
    <t>BASSIGNANO  S.</t>
  </si>
  <si>
    <t>BRA I</t>
  </si>
  <si>
    <t>BOVERO  S.</t>
  </si>
  <si>
    <t>ROSCIANO  G.</t>
  </si>
  <si>
    <t>BRA II</t>
  </si>
  <si>
    <t>ZORGNIOTTI  A.</t>
  </si>
  <si>
    <t>ABELLO  G.</t>
  </si>
  <si>
    <t>DAMIANO G.</t>
  </si>
  <si>
    <t>BUSCA-DRONERO</t>
  </si>
  <si>
    <t>GIACCARDI P.</t>
  </si>
  <si>
    <t>CANALE</t>
  </si>
  <si>
    <t>RIBA  L.</t>
  </si>
  <si>
    <t>GANDOLFO  M.</t>
  </si>
  <si>
    <t>VALSANIA  V.</t>
  </si>
  <si>
    <t>CARAGLIO</t>
  </si>
  <si>
    <t>RABELLINO R.</t>
  </si>
  <si>
    <t>IMBERTI F.</t>
  </si>
  <si>
    <t>CEVA-GARESSIO</t>
  </si>
  <si>
    <t>CARLOTTO  P.</t>
  </si>
  <si>
    <t>CHERASCO</t>
  </si>
  <si>
    <t>BOGETTI M.</t>
  </si>
  <si>
    <t>CIRAVEGNA G.</t>
  </si>
  <si>
    <t>CORTEMILIA</t>
  </si>
  <si>
    <t>BISCIA  F.</t>
  </si>
  <si>
    <t>GIACCHINO P.</t>
  </si>
  <si>
    <t>CUNEO I</t>
  </si>
  <si>
    <t>MINA  S.</t>
  </si>
  <si>
    <t>CUNEO II</t>
  </si>
  <si>
    <t>CUNEO III</t>
  </si>
  <si>
    <t>PANERO  T.</t>
  </si>
  <si>
    <t>SARA' G.</t>
  </si>
  <si>
    <t>CURETTI L.</t>
  </si>
  <si>
    <t>CUNEO IV</t>
  </si>
  <si>
    <t>BRIGNONE  G.</t>
  </si>
  <si>
    <t>VERTAMY A.</t>
  </si>
  <si>
    <t>PATRONE A.</t>
  </si>
  <si>
    <t>DOGLIANI</t>
  </si>
  <si>
    <t>BOTTINO G.</t>
  </si>
  <si>
    <t>SEMPREVIVO  V.</t>
  </si>
  <si>
    <t>MANERA  G.</t>
  </si>
  <si>
    <t>FOSSANO I</t>
  </si>
  <si>
    <t>MASOERO C.</t>
  </si>
  <si>
    <t>FOSSANO II-BENE VAGIENNA</t>
  </si>
  <si>
    <t>LAMBERTI  L.</t>
  </si>
  <si>
    <t>DOGLIANI  G.</t>
  </si>
  <si>
    <t>MONDOVI' I</t>
  </si>
  <si>
    <t>MONDOVI' II-CARRU'</t>
  </si>
  <si>
    <t>ROCCA F.</t>
  </si>
  <si>
    <t>ROSSI G.</t>
  </si>
  <si>
    <t>RACCONIGI</t>
  </si>
  <si>
    <t>GALLETTO  R.</t>
  </si>
  <si>
    <t>SALUZZO I</t>
  </si>
  <si>
    <t>SALUZZO II</t>
  </si>
  <si>
    <t>CARLI D.</t>
  </si>
  <si>
    <t>SANTO STEFANO BELBO</t>
  </si>
  <si>
    <t>CERRATO L.</t>
  </si>
  <si>
    <t>CASONI  W.</t>
  </si>
  <si>
    <t>DOTTA M.</t>
  </si>
  <si>
    <t>SAVIGLIANO</t>
  </si>
  <si>
    <t>SOMMARIVA DEL BOSCO</t>
  </si>
  <si>
    <t>DATTRINO  M.</t>
  </si>
  <si>
    <t>VERZUOLO</t>
  </si>
  <si>
    <t>PASERO  A.</t>
  </si>
  <si>
    <t>DOVETTA S.</t>
  </si>
  <si>
    <t>VILLANOVA MONDOVI'</t>
  </si>
  <si>
    <t>UNIA  G.</t>
  </si>
  <si>
    <t>GHIRARDI  D.</t>
  </si>
  <si>
    <t>ANSALDI M.</t>
  </si>
  <si>
    <t>COSTA E.</t>
  </si>
  <si>
    <t>1. - AN-ALTRI</t>
  </si>
  <si>
    <t>MANNO B.</t>
  </si>
  <si>
    <t>LOCATELLI A.</t>
  </si>
  <si>
    <t>BARONE  G.</t>
  </si>
  <si>
    <t>CAMPI B.</t>
  </si>
  <si>
    <t>GHIO  P.</t>
  </si>
  <si>
    <t>GRILLONE  A.</t>
  </si>
  <si>
    <t>GHIRARDO  G.</t>
  </si>
  <si>
    <t>GHIROTTO  G.</t>
  </si>
  <si>
    <t>CARBONE D.</t>
  </si>
  <si>
    <t>MARCUCCI  L.</t>
  </si>
  <si>
    <t>GRIVA V.</t>
  </si>
  <si>
    <t>GASPARI L.</t>
  </si>
  <si>
    <t>SCARPINO  F.</t>
  </si>
  <si>
    <t>BORRI A.</t>
  </si>
  <si>
    <t>GOLE '  N.</t>
  </si>
  <si>
    <t>CERVETTI  E.</t>
  </si>
  <si>
    <t>FISSOLO A.</t>
  </si>
  <si>
    <t>BOSCHERO  G.</t>
  </si>
  <si>
    <t>BORGNA  F.</t>
  </si>
  <si>
    <t>2. - GRANDA CHE LAVORA</t>
  </si>
  <si>
    <t>CARMINE M.</t>
  </si>
  <si>
    <t>PICCATO V.</t>
  </si>
  <si>
    <t>ROCCHIA S.</t>
  </si>
  <si>
    <t>POGGI V.</t>
  </si>
  <si>
    <t>MONDINO G.</t>
  </si>
  <si>
    <t>GRUSSU  I.</t>
  </si>
  <si>
    <t>ALLEMANDI B.</t>
  </si>
  <si>
    <t>MUSSO G.</t>
  </si>
  <si>
    <t>MANGINI O.</t>
  </si>
  <si>
    <t>GARRONE G.</t>
  </si>
  <si>
    <t>GALLO G.</t>
  </si>
  <si>
    <t>GRIMALDI  L.</t>
  </si>
  <si>
    <t>DUTTO B.</t>
  </si>
  <si>
    <t>ROVERE  D.</t>
  </si>
  <si>
    <t>GARELLI R.</t>
  </si>
  <si>
    <t>RULFI M.</t>
  </si>
  <si>
    <t>OCCELLI A.</t>
  </si>
  <si>
    <t>REVIGLIO  D.</t>
  </si>
  <si>
    <t>PICCO A.</t>
  </si>
  <si>
    <t>3. - GRANDA AUTONOMA</t>
  </si>
  <si>
    <t>CHIAVOLINI  L.</t>
  </si>
  <si>
    <t>UGHETTI R.</t>
  </si>
  <si>
    <t>FRANZA  A.</t>
  </si>
  <si>
    <t>PANNI G.</t>
  </si>
  <si>
    <t>BERTOLA G.</t>
  </si>
  <si>
    <t>FRANCO  G.</t>
  </si>
  <si>
    <t>SCIANDRA  P.</t>
  </si>
  <si>
    <t>RIGNON  G.</t>
  </si>
  <si>
    <t>CENSI G.</t>
  </si>
  <si>
    <t>MASCARELLO  B.</t>
  </si>
  <si>
    <t>DEMARTINI G.</t>
  </si>
  <si>
    <t>BORSARELLI  G.</t>
  </si>
  <si>
    <t>ALBANESE  R.</t>
  </si>
  <si>
    <t>GALLO P.</t>
  </si>
  <si>
    <t>BRUNO F.</t>
  </si>
  <si>
    <t>SCARZELLO D.</t>
  </si>
  <si>
    <t>BRUNO S.</t>
  </si>
  <si>
    <t>MANCINI F.</t>
  </si>
  <si>
    <t>CAPELLO G.</t>
  </si>
  <si>
    <t>CHIABRANDO  M.</t>
  </si>
  <si>
    <t>BARBERO M.</t>
  </si>
  <si>
    <t>SARACCO M.</t>
  </si>
  <si>
    <t>BECCHIO M.</t>
  </si>
  <si>
    <t>ISAIA L.</t>
  </si>
  <si>
    <t>CAMAGLIO  P.</t>
  </si>
  <si>
    <t>GROSSO  M.</t>
  </si>
  <si>
    <t>CAROZZI A.</t>
  </si>
  <si>
    <t>PALMA M.</t>
  </si>
  <si>
    <t>NOCCETTI  F.</t>
  </si>
  <si>
    <t>ARALDO  G.</t>
  </si>
  <si>
    <t>INTROZZI  F.</t>
  </si>
  <si>
    <t>FANTINO A.</t>
  </si>
  <si>
    <t>VIENO C.</t>
  </si>
  <si>
    <t>BODRERO A.</t>
  </si>
  <si>
    <t>5. - INSIEME A QUAGLIA</t>
  </si>
  <si>
    <t>PRUNOTTO  E.</t>
  </si>
  <si>
    <t>BROARDO R.</t>
  </si>
  <si>
    <t>PEANO G.</t>
  </si>
  <si>
    <t>GUIDA F.</t>
  </si>
  <si>
    <t>FARINASSO G.</t>
  </si>
  <si>
    <t>BONO  D.</t>
  </si>
  <si>
    <t>GONELLA G.</t>
  </si>
  <si>
    <t>PEDRAZZINI  M.</t>
  </si>
  <si>
    <t>BARBERIS  G.</t>
  </si>
  <si>
    <t>GENTA U.</t>
  </si>
  <si>
    <t>FORNERIS  E.</t>
  </si>
  <si>
    <t>BRIGNONE  C.</t>
  </si>
  <si>
    <t>BERGESE L.</t>
  </si>
  <si>
    <t>GALLO B.</t>
  </si>
  <si>
    <t>SERAFINI  E.</t>
  </si>
  <si>
    <t>VINASSA A.</t>
  </si>
  <si>
    <t>TINO  E.</t>
  </si>
  <si>
    <t>GATTI G.</t>
  </si>
  <si>
    <t>COSTA C.</t>
  </si>
  <si>
    <t>PICOLLO S.</t>
  </si>
  <si>
    <t>VANNI P.</t>
  </si>
  <si>
    <t>TOMATIS V.</t>
  </si>
  <si>
    <t>MARENGO R.</t>
  </si>
  <si>
    <t>MELLANO R.</t>
  </si>
  <si>
    <t>BARRAL  M.</t>
  </si>
  <si>
    <t>DAVICO  M.</t>
  </si>
  <si>
    <t>DECICCO B.</t>
  </si>
  <si>
    <t>BERARDO M.</t>
  </si>
  <si>
    <t>GARELLI G.</t>
  </si>
  <si>
    <t>GIORDANO  M.</t>
  </si>
  <si>
    <t>LORENZI L.</t>
  </si>
  <si>
    <t>CHIAPELLO M.</t>
  </si>
  <si>
    <t>MALVINO C.</t>
  </si>
  <si>
    <t>RIVAROSSA E.</t>
  </si>
  <si>
    <t>VASCHETTI R.</t>
  </si>
  <si>
    <t>SAGLIETTO P.</t>
  </si>
  <si>
    <t>UBERTO  M.</t>
  </si>
  <si>
    <t>VASSALLO  B.</t>
  </si>
  <si>
    <t>MESSOIRANO  A.</t>
  </si>
  <si>
    <t>GIACCARDI A.</t>
  </si>
  <si>
    <t>RAVAZZOLI R.</t>
  </si>
  <si>
    <t>TESTA E.</t>
  </si>
  <si>
    <t>ISOARDI T.</t>
  </si>
  <si>
    <t>6. - LEGA NORD</t>
  </si>
  <si>
    <t>COSTA P.</t>
  </si>
  <si>
    <t>ARBOCCO G.</t>
  </si>
  <si>
    <t>PISCEDDA  M.</t>
  </si>
  <si>
    <t>BERTOLDI  M.</t>
  </si>
  <si>
    <t>CASAVECCHIA C.</t>
  </si>
  <si>
    <t>GIOLITO G.</t>
  </si>
  <si>
    <t>CODOLINI IN AIMAR G.</t>
  </si>
  <si>
    <t>SIBONA  L.</t>
  </si>
  <si>
    <t>FERRARIS  G.</t>
  </si>
  <si>
    <t>BOGLIETTI G.</t>
  </si>
  <si>
    <t>RIZZOLO P.</t>
  </si>
  <si>
    <t>AMBROSIO  F.</t>
  </si>
  <si>
    <t>MANTELLI  M.</t>
  </si>
  <si>
    <t>MALVOLTI  P.</t>
  </si>
  <si>
    <t>BOTTA F.</t>
  </si>
  <si>
    <t>BALOCCO F.</t>
  </si>
  <si>
    <t>BOTTA D.</t>
  </si>
  <si>
    <t>FERRUA  G.</t>
  </si>
  <si>
    <t>RIU M.</t>
  </si>
  <si>
    <t>ANELLI  S.</t>
  </si>
  <si>
    <t>SCAVINO M.</t>
  </si>
  <si>
    <t>COMINA  A.</t>
  </si>
  <si>
    <t>GIUDICE P.</t>
  </si>
  <si>
    <t>TESTA G.</t>
  </si>
  <si>
    <t>7. - DEMOCRATICI SINISTRA</t>
  </si>
  <si>
    <t>8. - CCD</t>
  </si>
  <si>
    <t>CANGIALOSI USAN M.</t>
  </si>
  <si>
    <t>RIVOIRA E.</t>
  </si>
  <si>
    <t>FULCHERI  F.</t>
  </si>
  <si>
    <t>NEGRO M.</t>
  </si>
  <si>
    <t>ROSSO I.</t>
  </si>
  <si>
    <t>RAINERI A.</t>
  </si>
  <si>
    <t>SGUAZZINI R.</t>
  </si>
  <si>
    <t>ROVERA  P.</t>
  </si>
  <si>
    <t>ZANOLETTI T.</t>
  </si>
  <si>
    <t>MASSA I.</t>
  </si>
  <si>
    <t>EMANUELE  G.</t>
  </si>
  <si>
    <t>TORTONE M.</t>
  </si>
  <si>
    <t>MEINARDI  L.</t>
  </si>
  <si>
    <t>GIOBERGIA R.</t>
  </si>
  <si>
    <t>COLLI MEDAGLIA  M.</t>
  </si>
  <si>
    <t>BOSCO G.</t>
  </si>
  <si>
    <t>BOGLIO  C.</t>
  </si>
  <si>
    <t>BACHIORRINI F.</t>
  </si>
  <si>
    <t>NEIROTTI  G.</t>
  </si>
  <si>
    <t>9. - PPI-I DEMOCR.-ALTRI</t>
  </si>
  <si>
    <t>VIBERTI D.</t>
  </si>
  <si>
    <t>SALVANO R.</t>
  </si>
  <si>
    <t>BUZZI S.</t>
  </si>
  <si>
    <t>MOLINENGO F.</t>
  </si>
  <si>
    <t>BACELLA G.</t>
  </si>
  <si>
    <t>FORZINETTI  E.</t>
  </si>
  <si>
    <t>SAFFIRIO  G.</t>
  </si>
  <si>
    <t>BIGLIONE  G.</t>
  </si>
  <si>
    <t>MAGGI G.</t>
  </si>
  <si>
    <t>VIETTO  G.</t>
  </si>
  <si>
    <t>VIZIO A.</t>
  </si>
  <si>
    <t>PELLERINO G.</t>
  </si>
  <si>
    <t>ROSTAGNO  E.</t>
  </si>
  <si>
    <t>PECOLLO A.</t>
  </si>
  <si>
    <t>AMBROSINO E.</t>
  </si>
  <si>
    <t>BOFFA F.</t>
  </si>
  <si>
    <t>VALLAURI  A.</t>
  </si>
  <si>
    <t>PALMIERI  F.</t>
  </si>
  <si>
    <t>GASTALDI  P.</t>
  </si>
  <si>
    <t>BARADELLO P.</t>
  </si>
  <si>
    <t>ARNOLFO F.</t>
  </si>
  <si>
    <t>BOSCA D.</t>
  </si>
  <si>
    <t>GULLINO L.</t>
  </si>
  <si>
    <t>GALVAGNO  G.</t>
  </si>
  <si>
    <t>BARALIS R.</t>
  </si>
  <si>
    <t>TOPPINO L.</t>
  </si>
  <si>
    <t>FOSSATI G.</t>
  </si>
  <si>
    <t>FRIGERIO  M.</t>
  </si>
  <si>
    <t>PRIOTTO G.</t>
  </si>
  <si>
    <t>BERGESIO  G.</t>
  </si>
  <si>
    <t>BENVEGNU' R.</t>
  </si>
  <si>
    <t>NIZZA R.</t>
  </si>
  <si>
    <t>GARNERONE G.</t>
  </si>
  <si>
    <t>FRANCO  P.</t>
  </si>
  <si>
    <t>D'ERRICO  F.</t>
  </si>
  <si>
    <t>CORSETTA  F.</t>
  </si>
  <si>
    <t>AMBROGIO  A.</t>
  </si>
  <si>
    <t>GAGNA G.</t>
  </si>
  <si>
    <t>ALERINO D.</t>
  </si>
  <si>
    <t>SILVESTRO S.</t>
  </si>
  <si>
    <t>PEDUSSIA  A.</t>
  </si>
  <si>
    <t>SCOTTA  A.</t>
  </si>
  <si>
    <t>QUADRELLI B.</t>
  </si>
  <si>
    <t>MARENCO A.</t>
  </si>
  <si>
    <t>10. - SDI-ALTRI</t>
  </si>
  <si>
    <t>11. - CONNUBIO GIOVANILE</t>
  </si>
  <si>
    <t>GAI P.</t>
  </si>
  <si>
    <t>RAVIOLO R.</t>
  </si>
  <si>
    <t>DEGIOANNI F.</t>
  </si>
  <si>
    <t>MARTINI A.</t>
  </si>
  <si>
    <t>BALBI P.</t>
  </si>
  <si>
    <t>ALLAMANDO E.</t>
  </si>
  <si>
    <t>CANAVESE  M.</t>
  </si>
  <si>
    <t>FOGLIA  F.</t>
  </si>
  <si>
    <t>BERNARDI  A.</t>
  </si>
  <si>
    <t>ABBA' D.</t>
  </si>
  <si>
    <t>MACAGNO L.</t>
  </si>
  <si>
    <t>ARNAUDO M.</t>
  </si>
  <si>
    <t>ALESSANDRIA M.</t>
  </si>
  <si>
    <t>ABELLO  R.</t>
  </si>
  <si>
    <t>BERTACCHINI E.</t>
  </si>
  <si>
    <t>ALBERETTO E.</t>
  </si>
  <si>
    <t>RACCA A.</t>
  </si>
  <si>
    <t>CAPELLINO M.</t>
  </si>
  <si>
    <t>CAVALLO L.</t>
  </si>
  <si>
    <t>PERLETTO  F.</t>
  </si>
  <si>
    <t>ALAZZONATI  R.</t>
  </si>
  <si>
    <t>BRUNO M.</t>
  </si>
  <si>
    <t>GIULIANO IN SALVATICO C.</t>
  </si>
  <si>
    <t>GIORDANO  S.</t>
  </si>
  <si>
    <t>BALESTRA  G.</t>
  </si>
  <si>
    <t>SOMAGLIA  M.</t>
  </si>
  <si>
    <t>BELLIARDO G.</t>
  </si>
  <si>
    <t>FINO  U.</t>
  </si>
  <si>
    <t>COLOMBO R.</t>
  </si>
  <si>
    <t>PIUMATTI  I.</t>
  </si>
  <si>
    <t>MILANO  P.</t>
  </si>
  <si>
    <t>LUBATTI B.</t>
  </si>
  <si>
    <t>PICOLLO R.</t>
  </si>
  <si>
    <t>GALFRE' L.</t>
  </si>
  <si>
    <t>BORGOGNO  B.</t>
  </si>
  <si>
    <t>BERTOLA A.</t>
  </si>
  <si>
    <t>ROA'  G.</t>
  </si>
  <si>
    <t>TOSCO L.</t>
  </si>
  <si>
    <t>GASTALDI  G.</t>
  </si>
  <si>
    <t>SAVIO C.</t>
  </si>
  <si>
    <t>CARBONE S.</t>
  </si>
  <si>
    <t>TOSELLI P.</t>
  </si>
  <si>
    <t>DALLORTO  P.</t>
  </si>
  <si>
    <t>12. - FORZA ITALIA</t>
  </si>
  <si>
    <t>VALERI  A.</t>
  </si>
  <si>
    <t>GERACE  G.</t>
  </si>
  <si>
    <t>ROBBIONE  E.</t>
  </si>
  <si>
    <t>CORA  C.</t>
  </si>
  <si>
    <t>ALIBERTI  C.</t>
  </si>
  <si>
    <t>PASERO  B.</t>
  </si>
  <si>
    <t>VASSALLO  A.</t>
  </si>
  <si>
    <t>GAZZANO M.</t>
  </si>
  <si>
    <t>PANERO  F.</t>
  </si>
  <si>
    <t>CAINER  I.</t>
  </si>
  <si>
    <t>GALLO L.</t>
  </si>
  <si>
    <t>BERTOLINO M.</t>
  </si>
  <si>
    <t>BACCI C.</t>
  </si>
  <si>
    <t>VALT  G.</t>
  </si>
  <si>
    <t>ASCHERI F.</t>
  </si>
  <si>
    <t>13. - RIF.COM.</t>
  </si>
  <si>
    <t>TOTALE</t>
  </si>
  <si>
    <t>(  seggi n. 1  )</t>
  </si>
  <si>
    <t>(  seggi n. -  )</t>
  </si>
  <si>
    <t>(  seggi n. 8  )</t>
  </si>
  <si>
    <t>(  seggi n. 5  )</t>
  </si>
  <si>
    <t>( seggi n.-  )</t>
  </si>
  <si>
    <t>(  seggi n.4  )</t>
  </si>
  <si>
    <t>(  seggi n.1  )</t>
  </si>
  <si>
    <t>(  seggi n. 6  )</t>
  </si>
  <si>
    <t>*</t>
  </si>
  <si>
    <t>CRAVERO G. B.</t>
  </si>
  <si>
    <t xml:space="preserve">* Nel Verbale dell'Ufficio Elettorale Centrale il totale dei voti validi del gruppo Forza Italia nel collegio n.16 è  indicato  </t>
  </si>
  <si>
    <t xml:space="preserve">  in   2.143;  la cifra individuale è stata calcolata con predetta cifra.</t>
  </si>
  <si>
    <t>(  seggi n. 3  )</t>
  </si>
  <si>
    <t>segue: provincia di CUNEO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</si>
</sst>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00"/>
    <numFmt numFmtId="165" formatCode="0.000000000"/>
    <numFmt numFmtId="166" formatCode="0.00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3" fontId="0" fillId="0" borderId="0" xfId="0" applyNumberFormat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 quotePrefix="1">
      <alignment horizontal="centerContinuous"/>
    </xf>
    <xf numFmtId="170" fontId="0" fillId="0" borderId="0" xfId="0" applyNumberFormat="1" applyAlignment="1">
      <alignment horizontal="right"/>
    </xf>
    <xf numFmtId="171" fontId="0" fillId="0" borderId="0" xfId="0" applyNumberFormat="1" applyBorder="1" applyAlignment="1">
      <alignment horizontal="right"/>
    </xf>
    <xf numFmtId="171" fontId="0" fillId="0" borderId="0" xfId="0" applyNumberFormat="1" applyBorder="1" applyAlignment="1">
      <alignment/>
    </xf>
    <xf numFmtId="0" fontId="5" fillId="0" borderId="0" xfId="0" applyFont="1" applyBorder="1" applyAlignment="1" quotePrefix="1">
      <alignment horizontal="center"/>
    </xf>
    <xf numFmtId="172" fontId="0" fillId="0" borderId="0" xfId="0" applyNumberFormat="1" applyFont="1" applyBorder="1" applyAlignment="1">
      <alignment/>
    </xf>
    <xf numFmtId="41" fontId="0" fillId="0" borderId="0" xfId="16" applyAlignment="1">
      <alignment/>
    </xf>
    <xf numFmtId="41" fontId="0" fillId="0" borderId="0" xfId="16" applyBorder="1" applyAlignment="1">
      <alignment horizontal="right"/>
    </xf>
    <xf numFmtId="41" fontId="1" fillId="0" borderId="0" xfId="16" applyFont="1" applyBorder="1" applyAlignment="1">
      <alignment horizontal="right"/>
    </xf>
    <xf numFmtId="41" fontId="1" fillId="0" borderId="0" xfId="16" applyFont="1" applyAlignment="1">
      <alignment/>
    </xf>
    <xf numFmtId="41" fontId="1" fillId="0" borderId="0" xfId="16" applyFont="1" applyBorder="1" applyAlignment="1">
      <alignment horizontal="center"/>
    </xf>
    <xf numFmtId="41" fontId="0" fillId="0" borderId="0" xfId="16" applyFont="1" applyBorder="1" applyAlignment="1">
      <alignment/>
    </xf>
    <xf numFmtId="41" fontId="4" fillId="0" borderId="0" xfId="16" applyFont="1" applyBorder="1" applyAlignment="1">
      <alignment horizontal="centerContinuous"/>
    </xf>
    <xf numFmtId="41" fontId="1" fillId="0" borderId="0" xfId="16" applyFont="1" applyBorder="1" applyAlignment="1">
      <alignment/>
    </xf>
    <xf numFmtId="41" fontId="1" fillId="0" borderId="0" xfId="16" applyFont="1" applyBorder="1" applyAlignment="1">
      <alignment horizontal="centerContinuous"/>
    </xf>
    <xf numFmtId="171" fontId="1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1" fontId="0" fillId="0" borderId="0" xfId="16" applyFont="1" applyAlignment="1">
      <alignment/>
    </xf>
    <xf numFmtId="171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41" fontId="0" fillId="0" borderId="0" xfId="16" applyFont="1" applyAlignment="1">
      <alignment/>
    </xf>
    <xf numFmtId="0" fontId="5" fillId="0" borderId="0" xfId="0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50"/>
  <sheetViews>
    <sheetView tabSelected="1" workbookViewId="0" topLeftCell="BB1">
      <selection activeCell="AY3" sqref="AY3:BB3"/>
    </sheetView>
  </sheetViews>
  <sheetFormatPr defaultColWidth="9.140625" defaultRowHeight="12.75"/>
  <cols>
    <col min="1" max="1" width="7.57421875" style="0" customWidth="1"/>
    <col min="2" max="2" width="35.8515625" style="0" customWidth="1"/>
    <col min="3" max="3" width="10.57421875" style="21" customWidth="1"/>
    <col min="4" max="4" width="9.28125" style="21" customWidth="1"/>
    <col min="5" max="5" width="10.140625" style="0" customWidth="1"/>
    <col min="6" max="6" width="11.140625" style="21" customWidth="1"/>
    <col min="7" max="7" width="8.57421875" style="21" customWidth="1"/>
    <col min="8" max="8" width="5.57421875" style="0" customWidth="1"/>
    <col min="9" max="9" width="16.7109375" style="0" customWidth="1"/>
    <col min="10" max="10" width="9.421875" style="21" customWidth="1"/>
    <col min="11" max="11" width="10.140625" style="0" customWidth="1"/>
    <col min="12" max="12" width="9.57421875" style="0" customWidth="1"/>
    <col min="13" max="13" width="5.00390625" style="0" customWidth="1"/>
    <col min="14" max="14" width="16.8515625" style="0" customWidth="1"/>
    <col min="15" max="15" width="9.57421875" style="21" customWidth="1"/>
    <col min="16" max="16" width="11.421875" style="0" customWidth="1"/>
    <col min="17" max="17" width="5.140625" style="0" customWidth="1"/>
    <col min="18" max="18" width="17.421875" style="0" customWidth="1"/>
    <col min="19" max="19" width="9.7109375" style="21" customWidth="1"/>
    <col min="20" max="20" width="10.28125" style="0" customWidth="1"/>
    <col min="21" max="21" width="7.28125" style="0" customWidth="1"/>
    <col min="22" max="22" width="4.7109375" style="0" customWidth="1"/>
    <col min="23" max="23" width="15.140625" style="0" customWidth="1"/>
    <col min="24" max="24" width="7.28125" style="21" customWidth="1"/>
    <col min="26" max="26" width="6.57421875" style="0" customWidth="1"/>
    <col min="27" max="27" width="5.421875" style="0" customWidth="1"/>
    <col min="28" max="28" width="17.7109375" style="0" customWidth="1"/>
    <col min="29" max="29" width="8.57421875" style="21" customWidth="1"/>
    <col min="30" max="30" width="10.8515625" style="0" customWidth="1"/>
    <col min="31" max="31" width="7.421875" style="0" customWidth="1"/>
    <col min="32" max="32" width="4.8515625" style="0" customWidth="1"/>
    <col min="33" max="33" width="18.421875" style="0" customWidth="1"/>
    <col min="34" max="34" width="10.57421875" style="21" customWidth="1"/>
    <col min="35" max="35" width="11.28125" style="0" customWidth="1"/>
    <col min="36" max="36" width="5.00390625" style="0" customWidth="1"/>
    <col min="37" max="37" width="21.00390625" style="0" customWidth="1"/>
    <col min="38" max="38" width="9.57421875" style="21" customWidth="1"/>
    <col min="39" max="39" width="9.57421875" style="0" customWidth="1"/>
    <col min="40" max="40" width="6.140625" style="0" customWidth="1"/>
    <col min="41" max="41" width="5.7109375" style="0" customWidth="1"/>
    <col min="42" max="42" width="20.140625" style="0" customWidth="1"/>
    <col min="43" max="43" width="7.140625" style="21" customWidth="1"/>
    <col min="44" max="44" width="9.28125" style="0" customWidth="1"/>
    <col min="45" max="45" width="5.140625" style="0" customWidth="1"/>
    <col min="46" max="46" width="6.140625" style="0" customWidth="1"/>
    <col min="47" max="47" width="16.8515625" style="0" customWidth="1"/>
    <col min="48" max="48" width="7.421875" style="21" customWidth="1"/>
    <col min="49" max="49" width="11.7109375" style="0" customWidth="1"/>
    <col min="50" max="50" width="7.57421875" style="0" customWidth="1"/>
    <col min="51" max="51" width="6.140625" style="0" customWidth="1"/>
    <col min="52" max="52" width="17.140625" style="0" customWidth="1"/>
    <col min="53" max="53" width="7.00390625" style="21" customWidth="1"/>
    <col min="54" max="54" width="10.00390625" style="0" customWidth="1"/>
    <col min="55" max="55" width="4.8515625" style="0" customWidth="1"/>
    <col min="56" max="56" width="17.7109375" style="0" customWidth="1"/>
    <col min="57" max="57" width="7.28125" style="21" customWidth="1"/>
    <col min="58" max="58" width="9.421875" style="0" customWidth="1"/>
    <col min="59" max="59" width="6.421875" style="0" customWidth="1"/>
    <col min="60" max="60" width="6.140625" style="0" customWidth="1"/>
    <col min="61" max="61" width="26.00390625" style="0" customWidth="1"/>
    <col min="62" max="62" width="8.8515625" style="21" customWidth="1"/>
    <col min="63" max="63" width="9.28125" style="0" customWidth="1"/>
    <col min="64" max="64" width="4.7109375" style="0" customWidth="1"/>
    <col min="65" max="65" width="4.57421875" style="0" customWidth="1"/>
    <col min="66" max="66" width="16.28125" style="0" customWidth="1"/>
    <col min="67" max="67" width="9.28125" style="21" customWidth="1"/>
    <col min="68" max="68" width="9.57421875" style="0" bestFit="1" customWidth="1"/>
    <col min="69" max="69" width="33.00390625" style="0" customWidth="1"/>
    <col min="73" max="73" width="30.421875" style="0" customWidth="1"/>
    <col min="77" max="77" width="27.28125" style="0" customWidth="1"/>
    <col min="79" max="79" width="17.28125" style="0" customWidth="1"/>
  </cols>
  <sheetData>
    <row r="1" spans="28:61" ht="12.75">
      <c r="AB1" s="38" t="s">
        <v>388</v>
      </c>
      <c r="AQ1" s="38" t="s">
        <v>388</v>
      </c>
      <c r="BI1" s="38" t="s">
        <v>388</v>
      </c>
    </row>
    <row r="3" spans="1:79" ht="31.5" customHeight="1">
      <c r="A3" s="2"/>
      <c r="C3" s="40" t="s">
        <v>0</v>
      </c>
      <c r="D3" s="41"/>
      <c r="E3" s="41"/>
      <c r="F3" s="27"/>
      <c r="G3" s="27"/>
      <c r="H3" s="42" t="s">
        <v>102</v>
      </c>
      <c r="I3" s="42"/>
      <c r="J3" s="42"/>
      <c r="K3" s="42"/>
      <c r="L3" s="4"/>
      <c r="M3" s="44" t="s">
        <v>122</v>
      </c>
      <c r="N3" s="44"/>
      <c r="O3" s="44"/>
      <c r="P3" s="44"/>
      <c r="Q3" s="42" t="s">
        <v>142</v>
      </c>
      <c r="R3" s="42"/>
      <c r="S3" s="42"/>
      <c r="T3" s="42"/>
      <c r="U3" s="4"/>
      <c r="V3" s="44" t="s">
        <v>1</v>
      </c>
      <c r="W3" s="44"/>
      <c r="X3" s="44"/>
      <c r="Y3" s="44"/>
      <c r="Z3" s="37"/>
      <c r="AA3" s="42" t="s">
        <v>177</v>
      </c>
      <c r="AB3" s="42"/>
      <c r="AC3" s="42"/>
      <c r="AD3" s="42"/>
      <c r="AE3" s="4"/>
      <c r="AF3" s="44" t="s">
        <v>221</v>
      </c>
      <c r="AG3" s="44"/>
      <c r="AH3" s="44"/>
      <c r="AI3" s="44"/>
      <c r="AK3" s="4" t="s">
        <v>246</v>
      </c>
      <c r="AL3" s="4"/>
      <c r="AM3" s="4"/>
      <c r="AN3" s="4"/>
      <c r="AO3" s="42" t="s">
        <v>247</v>
      </c>
      <c r="AP3" s="42"/>
      <c r="AQ3" s="42"/>
      <c r="AR3" s="42"/>
      <c r="AS3" s="4"/>
      <c r="AT3" s="42" t="s">
        <v>267</v>
      </c>
      <c r="AU3" s="42"/>
      <c r="AV3" s="42"/>
      <c r="AW3" s="42"/>
      <c r="AX3" s="4"/>
      <c r="AY3" s="42" t="s">
        <v>312</v>
      </c>
      <c r="AZ3" s="42"/>
      <c r="BA3" s="42"/>
      <c r="BB3" s="42"/>
      <c r="BC3" s="42" t="s">
        <v>313</v>
      </c>
      <c r="BD3" s="42"/>
      <c r="BE3" s="42"/>
      <c r="BF3" s="42"/>
      <c r="BG3" s="4"/>
      <c r="BH3" s="42" t="s">
        <v>357</v>
      </c>
      <c r="BI3" s="42"/>
      <c r="BJ3" s="42"/>
      <c r="BK3" s="42"/>
      <c r="BM3" s="42" t="s">
        <v>373</v>
      </c>
      <c r="BN3" s="42"/>
      <c r="BO3" s="42"/>
      <c r="BP3" s="42"/>
      <c r="BQ3" s="4"/>
      <c r="BR3" s="5"/>
      <c r="BS3" s="3"/>
      <c r="BT3" s="3"/>
      <c r="BU3" s="4"/>
      <c r="BV3" s="5"/>
      <c r="BW3" s="3"/>
      <c r="BX3" s="3"/>
      <c r="BY3" s="4"/>
      <c r="BZ3" s="5"/>
      <c r="CA3" s="3"/>
    </row>
    <row r="4" spans="1:79" s="6" customFormat="1" ht="17.25" customHeight="1">
      <c r="A4" s="2"/>
      <c r="B4" s="2"/>
      <c r="C4" s="27"/>
      <c r="D4" s="27"/>
      <c r="E4" s="2"/>
      <c r="F4" s="27"/>
      <c r="G4" s="27"/>
      <c r="H4" s="43" t="s">
        <v>375</v>
      </c>
      <c r="I4" s="43"/>
      <c r="J4" s="43"/>
      <c r="K4" s="43"/>
      <c r="L4" s="9"/>
      <c r="M4" s="8"/>
      <c r="N4" s="43" t="s">
        <v>376</v>
      </c>
      <c r="O4" s="43"/>
      <c r="P4" s="43"/>
      <c r="Q4" s="43" t="s">
        <v>376</v>
      </c>
      <c r="R4" s="43"/>
      <c r="S4" s="43"/>
      <c r="T4" s="43"/>
      <c r="U4" s="9"/>
      <c r="V4" s="43" t="s">
        <v>376</v>
      </c>
      <c r="W4" s="43"/>
      <c r="X4" s="43"/>
      <c r="Y4" s="43"/>
      <c r="Z4" s="9"/>
      <c r="AA4" s="43" t="s">
        <v>377</v>
      </c>
      <c r="AB4" s="43"/>
      <c r="AC4" s="43"/>
      <c r="AD4" s="43"/>
      <c r="AE4" s="9"/>
      <c r="AF4" s="43" t="s">
        <v>387</v>
      </c>
      <c r="AG4" s="43"/>
      <c r="AH4" s="43"/>
      <c r="AI4" s="43"/>
      <c r="AJ4" s="43" t="s">
        <v>378</v>
      </c>
      <c r="AK4" s="43"/>
      <c r="AL4" s="43"/>
      <c r="AM4" s="43"/>
      <c r="AN4" s="9"/>
      <c r="AO4" s="43" t="s">
        <v>379</v>
      </c>
      <c r="AP4" s="43"/>
      <c r="AQ4" s="43"/>
      <c r="AR4" s="43"/>
      <c r="AS4" s="9"/>
      <c r="AT4" s="43" t="s">
        <v>380</v>
      </c>
      <c r="AU4" s="43"/>
      <c r="AV4" s="43"/>
      <c r="AW4" s="43"/>
      <c r="AX4" s="9"/>
      <c r="AY4" s="43" t="s">
        <v>381</v>
      </c>
      <c r="AZ4" s="43"/>
      <c r="BA4" s="43"/>
      <c r="BB4" s="43"/>
      <c r="BC4" s="43" t="s">
        <v>376</v>
      </c>
      <c r="BD4" s="43"/>
      <c r="BE4" s="43"/>
      <c r="BF4" s="43"/>
      <c r="BG4" s="9"/>
      <c r="BH4" s="43" t="s">
        <v>382</v>
      </c>
      <c r="BI4" s="43"/>
      <c r="BJ4" s="43"/>
      <c r="BK4" s="43"/>
      <c r="BM4" s="43" t="s">
        <v>376</v>
      </c>
      <c r="BN4" s="43"/>
      <c r="BO4" s="43"/>
      <c r="BP4" s="43"/>
      <c r="BQ4" s="9"/>
      <c r="BR4" s="10"/>
      <c r="BS4" s="8"/>
      <c r="BT4" s="8"/>
      <c r="BU4" s="9"/>
      <c r="BV4" s="10"/>
      <c r="BW4" s="8"/>
      <c r="BX4" s="8"/>
      <c r="BY4" s="9"/>
      <c r="BZ4" s="10"/>
      <c r="CA4" s="8"/>
    </row>
    <row r="5" spans="1:79" s="6" customFormat="1" ht="17.25" customHeight="1">
      <c r="A5" s="2"/>
      <c r="B5" s="2"/>
      <c r="C5" s="27"/>
      <c r="D5" s="27"/>
      <c r="E5" s="2"/>
      <c r="F5" s="27"/>
      <c r="G5" s="27"/>
      <c r="H5" s="9"/>
      <c r="I5" s="9"/>
      <c r="J5" s="9"/>
      <c r="K5" s="9"/>
      <c r="L5" s="9"/>
      <c r="M5" s="8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M5" s="9"/>
      <c r="BN5" s="9"/>
      <c r="BO5" s="9"/>
      <c r="BP5" s="9"/>
      <c r="BQ5" s="9"/>
      <c r="BR5" s="10"/>
      <c r="BS5" s="8"/>
      <c r="BT5" s="8"/>
      <c r="BU5" s="9"/>
      <c r="BV5" s="10"/>
      <c r="BW5" s="8"/>
      <c r="BX5" s="8"/>
      <c r="BY5" s="9"/>
      <c r="BZ5" s="10"/>
      <c r="CA5" s="8"/>
    </row>
    <row r="6" spans="1:79" s="6" customFormat="1" ht="17.25" customHeight="1">
      <c r="A6" s="2"/>
      <c r="B6" s="2"/>
      <c r="C6" s="27"/>
      <c r="D6" s="27"/>
      <c r="E6" s="2"/>
      <c r="F6" s="27"/>
      <c r="G6" s="27"/>
      <c r="H6" s="9"/>
      <c r="I6" s="9"/>
      <c r="J6" s="9"/>
      <c r="K6" s="9"/>
      <c r="L6" s="9"/>
      <c r="M6" s="8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M6" s="9"/>
      <c r="BN6" s="9"/>
      <c r="BO6" s="9"/>
      <c r="BP6" s="9"/>
      <c r="BQ6" s="9"/>
      <c r="BR6" s="10"/>
      <c r="BS6" s="8"/>
      <c r="BT6" s="8"/>
      <c r="BU6" s="9"/>
      <c r="BV6" s="10"/>
      <c r="BW6" s="8"/>
      <c r="BX6" s="8"/>
      <c r="BY6" s="9"/>
      <c r="BZ6" s="10"/>
      <c r="CA6" s="8"/>
    </row>
    <row r="7" spans="1:79" s="6" customFormat="1" ht="7.5" customHeight="1">
      <c r="A7" s="11"/>
      <c r="B7" s="12"/>
      <c r="C7" s="28"/>
      <c r="D7" s="28"/>
      <c r="E7" s="12"/>
      <c r="F7" s="28"/>
      <c r="G7" s="28"/>
      <c r="H7" s="8"/>
      <c r="I7" s="9"/>
      <c r="J7" s="23"/>
      <c r="K7" s="8"/>
      <c r="L7" s="8"/>
      <c r="M7" s="8"/>
      <c r="N7" s="9"/>
      <c r="O7" s="23"/>
      <c r="P7" s="8"/>
      <c r="Q7" s="8"/>
      <c r="R7" s="9"/>
      <c r="S7" s="23"/>
      <c r="T7" s="8"/>
      <c r="U7" s="8"/>
      <c r="V7" s="8"/>
      <c r="W7" s="9"/>
      <c r="X7" s="23"/>
      <c r="Y7" s="8"/>
      <c r="Z7" s="8"/>
      <c r="AA7" s="8"/>
      <c r="AB7" s="9"/>
      <c r="AC7" s="23"/>
      <c r="AD7" s="8"/>
      <c r="AE7" s="8"/>
      <c r="AF7" s="8"/>
      <c r="AG7" s="9"/>
      <c r="AH7" s="23"/>
      <c r="AI7" s="8"/>
      <c r="AJ7" s="8"/>
      <c r="AK7" s="9"/>
      <c r="AL7" s="23"/>
      <c r="AM7" s="8"/>
      <c r="AN7" s="8"/>
      <c r="AO7" s="8"/>
      <c r="AP7" s="9"/>
      <c r="AQ7" s="23"/>
      <c r="AR7" s="8"/>
      <c r="AS7" s="8"/>
      <c r="AT7" s="8"/>
      <c r="AU7" s="9"/>
      <c r="AV7" s="23"/>
      <c r="AW7" s="8"/>
      <c r="AX7" s="8"/>
      <c r="AY7" s="8"/>
      <c r="AZ7" s="9"/>
      <c r="BA7" s="23"/>
      <c r="BB7" s="8"/>
      <c r="BC7" s="8"/>
      <c r="BD7" s="9"/>
      <c r="BE7" s="23"/>
      <c r="BF7" s="8"/>
      <c r="BG7" s="8"/>
      <c r="BH7" s="8"/>
      <c r="BI7" s="9"/>
      <c r="BJ7" s="23"/>
      <c r="BK7" s="8"/>
      <c r="BM7" s="8"/>
      <c r="BN7" s="9"/>
      <c r="BO7" s="23"/>
      <c r="BP7" s="8"/>
      <c r="BQ7" s="9"/>
      <c r="BR7" s="10"/>
      <c r="BS7" s="8"/>
      <c r="BT7" s="8"/>
      <c r="BU7" s="9"/>
      <c r="BV7" s="10"/>
      <c r="BW7" s="8"/>
      <c r="BX7" s="8"/>
      <c r="BY7" s="9"/>
      <c r="BZ7" s="10"/>
      <c r="CA7" s="8"/>
    </row>
    <row r="8" spans="1:79" s="6" customFormat="1" ht="12.75">
      <c r="A8" s="11" t="s">
        <v>2</v>
      </c>
      <c r="B8" s="13" t="s">
        <v>3</v>
      </c>
      <c r="C8" s="29" t="s">
        <v>4</v>
      </c>
      <c r="D8" s="29" t="s">
        <v>5</v>
      </c>
      <c r="E8" s="11" t="s">
        <v>6</v>
      </c>
      <c r="F8" s="25" t="s">
        <v>7</v>
      </c>
      <c r="G8" s="25"/>
      <c r="H8" s="8"/>
      <c r="I8" s="11"/>
      <c r="J8" s="23" t="s">
        <v>8</v>
      </c>
      <c r="K8" s="8" t="s">
        <v>9</v>
      </c>
      <c r="L8" s="13"/>
      <c r="M8" s="8"/>
      <c r="N8" s="12"/>
      <c r="O8" s="23" t="s">
        <v>8</v>
      </c>
      <c r="P8" s="11" t="s">
        <v>9</v>
      </c>
      <c r="Q8" s="8"/>
      <c r="R8" s="11"/>
      <c r="S8" s="25" t="s">
        <v>8</v>
      </c>
      <c r="T8" s="11" t="s">
        <v>9</v>
      </c>
      <c r="U8" s="11"/>
      <c r="V8" s="8"/>
      <c r="W8" s="12"/>
      <c r="X8" s="23" t="s">
        <v>8</v>
      </c>
      <c r="Y8" s="8" t="s">
        <v>9</v>
      </c>
      <c r="Z8" s="13"/>
      <c r="AA8" s="8"/>
      <c r="AB8" s="11"/>
      <c r="AC8" s="23" t="s">
        <v>8</v>
      </c>
      <c r="AD8" s="11" t="s">
        <v>9</v>
      </c>
      <c r="AE8" s="11"/>
      <c r="AF8" s="8"/>
      <c r="AG8" s="12"/>
      <c r="AH8" s="23" t="s">
        <v>8</v>
      </c>
      <c r="AI8" s="11" t="s">
        <v>9</v>
      </c>
      <c r="AJ8" s="8"/>
      <c r="AK8" s="11"/>
      <c r="AL8" s="23" t="s">
        <v>8</v>
      </c>
      <c r="AM8" s="11" t="s">
        <v>9</v>
      </c>
      <c r="AN8" s="11"/>
      <c r="AO8" s="8"/>
      <c r="AP8" s="11"/>
      <c r="AQ8" s="23" t="s">
        <v>8</v>
      </c>
      <c r="AR8" s="11" t="s">
        <v>9</v>
      </c>
      <c r="AS8" s="11"/>
      <c r="AT8" s="8"/>
      <c r="AU8" s="11"/>
      <c r="AV8" s="23" t="s">
        <v>8</v>
      </c>
      <c r="AW8" s="11" t="s">
        <v>9</v>
      </c>
      <c r="AX8" s="11"/>
      <c r="AY8" s="8"/>
      <c r="AZ8" s="11"/>
      <c r="BA8" s="23" t="s">
        <v>8</v>
      </c>
      <c r="BB8" s="11" t="s">
        <v>9</v>
      </c>
      <c r="BC8" s="8"/>
      <c r="BD8" s="11"/>
      <c r="BE8" s="23" t="s">
        <v>8</v>
      </c>
      <c r="BF8" s="11" t="s">
        <v>9</v>
      </c>
      <c r="BG8" s="11"/>
      <c r="BH8" s="8"/>
      <c r="BI8" s="11"/>
      <c r="BJ8" s="23" t="s">
        <v>8</v>
      </c>
      <c r="BK8" s="11" t="s">
        <v>9</v>
      </c>
      <c r="BM8" s="8"/>
      <c r="BN8" s="11"/>
      <c r="BO8" s="23" t="s">
        <v>8</v>
      </c>
      <c r="BP8" s="13" t="s">
        <v>9</v>
      </c>
      <c r="BQ8" s="11"/>
      <c r="BR8" s="10"/>
      <c r="BS8" s="13"/>
      <c r="BT8" s="8"/>
      <c r="BU8" s="11"/>
      <c r="BV8" s="10"/>
      <c r="BW8" s="13"/>
      <c r="BX8" s="8"/>
      <c r="BY8" s="11"/>
      <c r="BZ8" s="10"/>
      <c r="CA8" s="13"/>
    </row>
    <row r="9" spans="1:79" s="6" customFormat="1" ht="12.75">
      <c r="A9" s="11" t="s">
        <v>10</v>
      </c>
      <c r="B9" s="12"/>
      <c r="C9" s="28"/>
      <c r="D9" s="28"/>
      <c r="E9" s="12" t="s">
        <v>11</v>
      </c>
      <c r="F9" s="25" t="s">
        <v>12</v>
      </c>
      <c r="G9" s="25"/>
      <c r="H9" s="8" t="s">
        <v>13</v>
      </c>
      <c r="I9" s="14" t="s">
        <v>14</v>
      </c>
      <c r="J9" s="23" t="s">
        <v>15</v>
      </c>
      <c r="K9" s="39" t="s">
        <v>16</v>
      </c>
      <c r="L9" s="15"/>
      <c r="M9" s="8" t="s">
        <v>13</v>
      </c>
      <c r="N9" s="12" t="s">
        <v>14</v>
      </c>
      <c r="O9" s="23" t="s">
        <v>15</v>
      </c>
      <c r="P9" s="19" t="s">
        <v>16</v>
      </c>
      <c r="Q9" s="8" t="s">
        <v>13</v>
      </c>
      <c r="R9" s="14" t="s">
        <v>14</v>
      </c>
      <c r="S9" s="25" t="s">
        <v>15</v>
      </c>
      <c r="T9" s="19" t="s">
        <v>16</v>
      </c>
      <c r="U9" s="19"/>
      <c r="V9" s="8" t="s">
        <v>13</v>
      </c>
      <c r="W9" s="12" t="s">
        <v>14</v>
      </c>
      <c r="X9" s="23" t="s">
        <v>15</v>
      </c>
      <c r="Y9" s="39" t="s">
        <v>16</v>
      </c>
      <c r="Z9" s="15"/>
      <c r="AA9" s="8" t="s">
        <v>13</v>
      </c>
      <c r="AB9" s="14" t="s">
        <v>14</v>
      </c>
      <c r="AC9" s="23" t="s">
        <v>15</v>
      </c>
      <c r="AD9" s="19" t="s">
        <v>16</v>
      </c>
      <c r="AE9" s="19"/>
      <c r="AF9" s="8" t="s">
        <v>13</v>
      </c>
      <c r="AG9" s="12" t="s">
        <v>14</v>
      </c>
      <c r="AH9" s="23" t="s">
        <v>15</v>
      </c>
      <c r="AI9" s="19" t="s">
        <v>16</v>
      </c>
      <c r="AJ9" s="8" t="s">
        <v>13</v>
      </c>
      <c r="AK9" s="14" t="s">
        <v>14</v>
      </c>
      <c r="AL9" s="23" t="s">
        <v>15</v>
      </c>
      <c r="AM9" s="19" t="s">
        <v>16</v>
      </c>
      <c r="AN9" s="19"/>
      <c r="AO9" s="8" t="s">
        <v>13</v>
      </c>
      <c r="AP9" s="14" t="s">
        <v>14</v>
      </c>
      <c r="AQ9" s="23" t="s">
        <v>15</v>
      </c>
      <c r="AR9" s="19" t="s">
        <v>16</v>
      </c>
      <c r="AS9" s="19"/>
      <c r="AT9" s="8" t="s">
        <v>13</v>
      </c>
      <c r="AU9" s="14" t="s">
        <v>14</v>
      </c>
      <c r="AV9" s="23" t="s">
        <v>15</v>
      </c>
      <c r="AW9" s="19" t="s">
        <v>16</v>
      </c>
      <c r="AX9" s="19"/>
      <c r="AY9" s="8" t="s">
        <v>13</v>
      </c>
      <c r="AZ9" s="14" t="s">
        <v>14</v>
      </c>
      <c r="BA9" s="23" t="s">
        <v>15</v>
      </c>
      <c r="BB9" s="19" t="s">
        <v>16</v>
      </c>
      <c r="BC9" s="8" t="s">
        <v>13</v>
      </c>
      <c r="BD9" s="14" t="s">
        <v>14</v>
      </c>
      <c r="BE9" s="23" t="s">
        <v>15</v>
      </c>
      <c r="BF9" s="19" t="s">
        <v>16</v>
      </c>
      <c r="BG9" s="19"/>
      <c r="BH9" s="8" t="s">
        <v>13</v>
      </c>
      <c r="BI9" s="14" t="s">
        <v>14</v>
      </c>
      <c r="BJ9" s="23" t="s">
        <v>15</v>
      </c>
      <c r="BK9" s="19" t="s">
        <v>16</v>
      </c>
      <c r="BM9" s="8" t="s">
        <v>13</v>
      </c>
      <c r="BN9" s="14" t="s">
        <v>14</v>
      </c>
      <c r="BO9" s="23" t="s">
        <v>15</v>
      </c>
      <c r="BP9" s="15" t="s">
        <v>16</v>
      </c>
      <c r="BQ9" s="14"/>
      <c r="BR9" s="10"/>
      <c r="BS9" s="15"/>
      <c r="BT9" s="8"/>
      <c r="BU9" s="14"/>
      <c r="BV9" s="10"/>
      <c r="BW9" s="15"/>
      <c r="BX9" s="8"/>
      <c r="BY9" s="14"/>
      <c r="BZ9" s="10"/>
      <c r="CA9" s="15"/>
    </row>
    <row r="10" spans="1:79" s="6" customFormat="1" ht="12.75">
      <c r="A10" s="11"/>
      <c r="B10" s="12"/>
      <c r="C10" s="28"/>
      <c r="D10" s="28"/>
      <c r="E10" s="12"/>
      <c r="F10" s="29"/>
      <c r="G10" s="29"/>
      <c r="H10" s="8"/>
      <c r="I10" s="14"/>
      <c r="J10" s="23"/>
      <c r="K10" s="15"/>
      <c r="L10" s="15"/>
      <c r="M10" s="8"/>
      <c r="N10" s="12"/>
      <c r="O10" s="23"/>
      <c r="P10" s="15"/>
      <c r="Q10" s="8"/>
      <c r="R10" s="14"/>
      <c r="S10" s="23"/>
      <c r="T10" s="15"/>
      <c r="U10" s="15"/>
      <c r="V10" s="8"/>
      <c r="W10" s="12"/>
      <c r="X10" s="23"/>
      <c r="Y10" s="15"/>
      <c r="Z10" s="15"/>
      <c r="AA10" s="8"/>
      <c r="AB10" s="14"/>
      <c r="AC10" s="23"/>
      <c r="AD10" s="15"/>
      <c r="AE10" s="15"/>
      <c r="AF10" s="8"/>
      <c r="AG10" s="12"/>
      <c r="AH10" s="23"/>
      <c r="AI10" s="15"/>
      <c r="AJ10" s="8"/>
      <c r="AK10" s="14"/>
      <c r="AL10" s="23"/>
      <c r="AM10" s="15"/>
      <c r="AN10" s="15"/>
      <c r="AO10" s="8"/>
      <c r="AP10" s="14"/>
      <c r="AQ10" s="23"/>
      <c r="AR10" s="15"/>
      <c r="AS10" s="15"/>
      <c r="AT10" s="8"/>
      <c r="AU10" s="14"/>
      <c r="AV10" s="23"/>
      <c r="AW10" s="15"/>
      <c r="AX10" s="15"/>
      <c r="AY10" s="8"/>
      <c r="AZ10" s="14"/>
      <c r="BA10" s="23"/>
      <c r="BB10" s="15"/>
      <c r="BC10" s="8"/>
      <c r="BD10" s="14"/>
      <c r="BE10" s="23"/>
      <c r="BF10" s="15"/>
      <c r="BG10" s="15"/>
      <c r="BH10" s="8"/>
      <c r="BI10" s="14"/>
      <c r="BJ10" s="23"/>
      <c r="BK10" s="15"/>
      <c r="BM10" s="8"/>
      <c r="BN10" s="14"/>
      <c r="BO10" s="23"/>
      <c r="BP10" s="15"/>
      <c r="BQ10" s="14"/>
      <c r="BR10" s="10"/>
      <c r="BS10" s="15"/>
      <c r="BT10" s="8"/>
      <c r="BU10" s="14"/>
      <c r="BV10" s="10"/>
      <c r="BW10" s="15"/>
      <c r="BX10" s="8"/>
      <c r="BY10" s="14"/>
      <c r="BZ10" s="10"/>
      <c r="CA10" s="15"/>
    </row>
    <row r="11" spans="1:68" ht="12.75">
      <c r="A11" s="6">
        <v>1</v>
      </c>
      <c r="B11" t="s">
        <v>17</v>
      </c>
      <c r="C11" s="26">
        <v>16254</v>
      </c>
      <c r="D11" s="26">
        <v>13220</v>
      </c>
      <c r="E11" s="20">
        <f>D11/C11*100</f>
        <v>81.33382551987202</v>
      </c>
      <c r="F11" s="26">
        <v>9602</v>
      </c>
      <c r="G11" s="26"/>
      <c r="H11" s="6">
        <v>1</v>
      </c>
      <c r="I11" t="s">
        <v>103</v>
      </c>
      <c r="J11" s="22">
        <v>631</v>
      </c>
      <c r="K11" s="17">
        <f aca="true" t="shared" si="0" ref="K11:K33">SUM((J11*100)/F11)</f>
        <v>6.571547594251197</v>
      </c>
      <c r="L11" s="17"/>
      <c r="M11" s="6">
        <v>1</v>
      </c>
      <c r="N11" t="s">
        <v>123</v>
      </c>
      <c r="O11" s="22">
        <v>60</v>
      </c>
      <c r="P11" s="17">
        <f aca="true" t="shared" si="1" ref="P11:P33">SUM((O11*100)/F11)</f>
        <v>0.6248698187877526</v>
      </c>
      <c r="Q11" s="6">
        <v>1</v>
      </c>
      <c r="R11" t="s">
        <v>143</v>
      </c>
      <c r="S11" s="21">
        <v>353</v>
      </c>
      <c r="T11" s="17">
        <f aca="true" t="shared" si="2" ref="T11:T33">SUM((S11*100)/F11)</f>
        <v>3.6763174338679443</v>
      </c>
      <c r="U11" s="17"/>
      <c r="V11" s="6">
        <v>1</v>
      </c>
      <c r="W11" t="s">
        <v>168</v>
      </c>
      <c r="X11" s="21">
        <v>103</v>
      </c>
      <c r="Y11" s="17">
        <f aca="true" t="shared" si="3" ref="Y11:Y33">SUM((X11*100)/F11)</f>
        <v>1.0726931889189752</v>
      </c>
      <c r="Z11" s="17"/>
      <c r="AA11" s="6">
        <v>1</v>
      </c>
      <c r="AB11" t="s">
        <v>178</v>
      </c>
      <c r="AC11" s="21">
        <v>1243</v>
      </c>
      <c r="AD11" s="18">
        <f aca="true" t="shared" si="4" ref="AD11:AD33">SUM((AC11*100)/F11)</f>
        <v>12.945219745886273</v>
      </c>
      <c r="AE11" s="18"/>
      <c r="AF11" s="6">
        <v>1</v>
      </c>
      <c r="AG11" t="s">
        <v>18</v>
      </c>
      <c r="AH11" s="21">
        <v>1060</v>
      </c>
      <c r="AI11" s="17">
        <f aca="true" t="shared" si="5" ref="AI11:AI33">SUM((AH11*100)/F11)</f>
        <v>11.039366798583629</v>
      </c>
      <c r="AJ11" s="6">
        <v>1</v>
      </c>
      <c r="AK11" t="s">
        <v>222</v>
      </c>
      <c r="AL11" s="21">
        <v>1589</v>
      </c>
      <c r="AM11" s="17">
        <f aca="true" t="shared" si="6" ref="AM11:AM33">SUM((AL11*100)/F11)</f>
        <v>16.548635700895648</v>
      </c>
      <c r="AN11" s="17"/>
      <c r="AO11" s="6">
        <v>1</v>
      </c>
      <c r="AP11" t="s">
        <v>248</v>
      </c>
      <c r="AQ11" s="21">
        <v>540</v>
      </c>
      <c r="AR11" s="17">
        <f aca="true" t="shared" si="7" ref="AR11:AR33">SUM((AQ11*100)/F11)</f>
        <v>5.623828369089773</v>
      </c>
      <c r="AS11" s="17"/>
      <c r="AT11" s="6">
        <v>1</v>
      </c>
      <c r="AU11" t="s">
        <v>268</v>
      </c>
      <c r="AV11" s="21">
        <v>1211</v>
      </c>
      <c r="AW11" s="17">
        <f aca="true" t="shared" si="8" ref="AW11:AW33">SUM((AV11*100)/F11)</f>
        <v>12.611955842532806</v>
      </c>
      <c r="AX11" s="17"/>
      <c r="AY11" s="6">
        <v>1</v>
      </c>
      <c r="AZ11" t="s">
        <v>293</v>
      </c>
      <c r="BA11" s="21">
        <v>162</v>
      </c>
      <c r="BB11" s="17">
        <f aca="true" t="shared" si="9" ref="BB11:BB33">SUM((BA11*100)/F11)</f>
        <v>1.687148510726932</v>
      </c>
      <c r="BC11" s="6">
        <v>1</v>
      </c>
      <c r="BD11" t="s">
        <v>314</v>
      </c>
      <c r="BE11" s="21">
        <v>153</v>
      </c>
      <c r="BF11" s="17">
        <f aca="true" t="shared" si="10" ref="BF11:BF33">SUM((BE11*100)/F11)</f>
        <v>1.593418037908769</v>
      </c>
      <c r="BG11" s="17"/>
      <c r="BH11" s="6">
        <v>1</v>
      </c>
      <c r="BI11" t="s">
        <v>333</v>
      </c>
      <c r="BJ11" s="21">
        <v>2188</v>
      </c>
      <c r="BK11" s="17">
        <f aca="true" t="shared" si="11" ref="BK11:BK25">SUM((BJ11*100)/F11)</f>
        <v>22.786919391793376</v>
      </c>
      <c r="BM11" s="6">
        <v>1</v>
      </c>
      <c r="BN11" t="s">
        <v>358</v>
      </c>
      <c r="BO11" s="21">
        <v>309</v>
      </c>
      <c r="BP11" s="17">
        <f aca="true" t="shared" si="12" ref="BP11:BP33">SUM((BO11*100)/F11)</f>
        <v>3.2180795667569257</v>
      </c>
    </row>
    <row r="12" spans="1:68" ht="12.75">
      <c r="A12" s="6">
        <v>2</v>
      </c>
      <c r="B12" t="s">
        <v>21</v>
      </c>
      <c r="C12" s="21">
        <v>15701</v>
      </c>
      <c r="D12" s="21">
        <v>13140</v>
      </c>
      <c r="E12" s="20">
        <f aca="true" t="shared" si="13" ref="E12:E42">D12/C12*100</f>
        <v>83.68893701038151</v>
      </c>
      <c r="F12" s="21">
        <v>9378</v>
      </c>
      <c r="H12" s="6">
        <v>2</v>
      </c>
      <c r="I12" t="s">
        <v>103</v>
      </c>
      <c r="J12" s="21">
        <v>643</v>
      </c>
      <c r="K12" s="17">
        <f t="shared" si="0"/>
        <v>6.856472595436127</v>
      </c>
      <c r="L12" s="17"/>
      <c r="M12" s="6">
        <v>2</v>
      </c>
      <c r="N12" t="s">
        <v>123</v>
      </c>
      <c r="O12" s="21">
        <v>57</v>
      </c>
      <c r="P12" s="17">
        <f t="shared" si="1"/>
        <v>0.6078055022392834</v>
      </c>
      <c r="Q12" s="6">
        <v>2</v>
      </c>
      <c r="R12" t="s">
        <v>143</v>
      </c>
      <c r="S12" s="21">
        <v>140</v>
      </c>
      <c r="T12" s="17">
        <f t="shared" si="2"/>
        <v>1.4928556195350822</v>
      </c>
      <c r="U12" s="17"/>
      <c r="V12" s="6">
        <v>2</v>
      </c>
      <c r="W12" t="s">
        <v>169</v>
      </c>
      <c r="X12" s="21">
        <v>108</v>
      </c>
      <c r="Y12" s="17">
        <f t="shared" si="3"/>
        <v>1.1516314779270633</v>
      </c>
      <c r="Z12" s="17"/>
      <c r="AA12" s="6">
        <v>2</v>
      </c>
      <c r="AB12" t="s">
        <v>20</v>
      </c>
      <c r="AC12" s="21">
        <v>1297</v>
      </c>
      <c r="AD12" s="18">
        <f t="shared" si="4"/>
        <v>13.83024098955001</v>
      </c>
      <c r="AE12" s="18"/>
      <c r="AF12" s="6">
        <v>2</v>
      </c>
      <c r="AG12" t="s">
        <v>200</v>
      </c>
      <c r="AH12" s="21">
        <v>1303</v>
      </c>
      <c r="AI12" s="17">
        <f t="shared" si="5"/>
        <v>13.894220516101514</v>
      </c>
      <c r="AJ12" s="6">
        <v>2</v>
      </c>
      <c r="AK12" t="s">
        <v>223</v>
      </c>
      <c r="AL12" s="21">
        <v>1444</v>
      </c>
      <c r="AM12" s="17">
        <f t="shared" si="6"/>
        <v>15.397739390061847</v>
      </c>
      <c r="AN12" s="17"/>
      <c r="AO12" s="6">
        <v>2</v>
      </c>
      <c r="AP12" t="s">
        <v>248</v>
      </c>
      <c r="AQ12" s="21">
        <v>484</v>
      </c>
      <c r="AR12" s="17">
        <f t="shared" si="7"/>
        <v>5.1610151418212835</v>
      </c>
      <c r="AS12" s="17"/>
      <c r="AT12" s="6">
        <v>2</v>
      </c>
      <c r="AU12" t="s">
        <v>269</v>
      </c>
      <c r="AV12" s="21">
        <v>836</v>
      </c>
      <c r="AW12" s="17">
        <f t="shared" si="8"/>
        <v>8.91448069950949</v>
      </c>
      <c r="AX12" s="17"/>
      <c r="AY12" s="6">
        <v>2</v>
      </c>
      <c r="AZ12" t="s">
        <v>293</v>
      </c>
      <c r="BA12" s="21">
        <v>132</v>
      </c>
      <c r="BB12" s="17">
        <f t="shared" si="9"/>
        <v>1.4075495841330774</v>
      </c>
      <c r="BC12" s="6">
        <v>2</v>
      </c>
      <c r="BD12" t="s">
        <v>314</v>
      </c>
      <c r="BE12" s="21">
        <v>247</v>
      </c>
      <c r="BF12" s="17">
        <f t="shared" si="10"/>
        <v>2.633823843036895</v>
      </c>
      <c r="BG12" s="17"/>
      <c r="BH12" s="6">
        <v>2</v>
      </c>
      <c r="BI12" t="s">
        <v>334</v>
      </c>
      <c r="BJ12" s="21">
        <v>2302</v>
      </c>
      <c r="BK12" s="17">
        <f t="shared" si="11"/>
        <v>24.54681168692685</v>
      </c>
      <c r="BM12" s="6">
        <v>2</v>
      </c>
      <c r="BN12" t="s">
        <v>359</v>
      </c>
      <c r="BO12" s="21">
        <v>385</v>
      </c>
      <c r="BP12" s="17">
        <f t="shared" si="12"/>
        <v>4.105352953721476</v>
      </c>
    </row>
    <row r="13" spans="1:68" ht="12.75">
      <c r="A13" s="6">
        <v>3</v>
      </c>
      <c r="B13" t="s">
        <v>23</v>
      </c>
      <c r="C13" s="21">
        <v>17600</v>
      </c>
      <c r="D13" s="21">
        <v>13382</v>
      </c>
      <c r="E13" s="20">
        <f t="shared" si="13"/>
        <v>76.0340909090909</v>
      </c>
      <c r="F13" s="21">
        <v>10597</v>
      </c>
      <c r="H13" s="6">
        <v>3</v>
      </c>
      <c r="I13" t="s">
        <v>104</v>
      </c>
      <c r="J13" s="21">
        <v>468</v>
      </c>
      <c r="K13" s="17">
        <f t="shared" si="0"/>
        <v>4.416344248372181</v>
      </c>
      <c r="L13" s="17"/>
      <c r="M13" s="6">
        <v>3</v>
      </c>
      <c r="N13" t="s">
        <v>124</v>
      </c>
      <c r="O13" s="21">
        <v>66</v>
      </c>
      <c r="P13" s="17">
        <f t="shared" si="1"/>
        <v>0.6228177786165896</v>
      </c>
      <c r="Q13" s="6">
        <v>3</v>
      </c>
      <c r="R13" t="s">
        <v>144</v>
      </c>
      <c r="S13" s="21">
        <v>1155</v>
      </c>
      <c r="T13" s="17">
        <f t="shared" si="2"/>
        <v>10.899311125790318</v>
      </c>
      <c r="U13" s="17"/>
      <c r="V13" s="6">
        <v>3</v>
      </c>
      <c r="W13" t="s">
        <v>48</v>
      </c>
      <c r="X13" s="21">
        <v>101</v>
      </c>
      <c r="Y13" s="17">
        <f t="shared" si="3"/>
        <v>0.953099933943569</v>
      </c>
      <c r="Z13" s="17"/>
      <c r="AA13" s="6">
        <v>3</v>
      </c>
      <c r="AB13" t="s">
        <v>179</v>
      </c>
      <c r="AC13" s="21">
        <v>2135</v>
      </c>
      <c r="AD13" s="18">
        <f t="shared" si="4"/>
        <v>20.14721147494574</v>
      </c>
      <c r="AE13" s="18"/>
      <c r="AF13" s="6">
        <v>3</v>
      </c>
      <c r="AG13" s="6" t="s">
        <v>201</v>
      </c>
      <c r="AH13" s="24">
        <v>2065</v>
      </c>
      <c r="AI13" s="30">
        <f t="shared" si="5"/>
        <v>19.48664716429178</v>
      </c>
      <c r="AJ13" s="6">
        <v>3</v>
      </c>
      <c r="AK13" t="s">
        <v>224</v>
      </c>
      <c r="AL13" s="21">
        <v>716</v>
      </c>
      <c r="AM13" s="17">
        <f t="shared" si="6"/>
        <v>6.756629234689063</v>
      </c>
      <c r="AN13" s="17"/>
      <c r="AO13" s="6">
        <v>3</v>
      </c>
      <c r="AP13" t="s">
        <v>249</v>
      </c>
      <c r="AQ13" s="21">
        <v>285</v>
      </c>
      <c r="AR13" s="17">
        <f t="shared" si="7"/>
        <v>2.689440407662546</v>
      </c>
      <c r="AS13" s="17"/>
      <c r="AT13" s="6">
        <v>3</v>
      </c>
      <c r="AU13" t="s">
        <v>270</v>
      </c>
      <c r="AV13" s="21">
        <v>435</v>
      </c>
      <c r="AW13" s="17">
        <f t="shared" si="8"/>
        <v>4.104935359063886</v>
      </c>
      <c r="AX13" s="17"/>
      <c r="AY13" s="6">
        <v>3</v>
      </c>
      <c r="AZ13" t="s">
        <v>294</v>
      </c>
      <c r="BA13" s="21">
        <v>121</v>
      </c>
      <c r="BB13" s="17">
        <f t="shared" si="9"/>
        <v>1.1418325941304142</v>
      </c>
      <c r="BC13" s="6">
        <v>3</v>
      </c>
      <c r="BD13" t="s">
        <v>315</v>
      </c>
      <c r="BE13" s="21">
        <v>59</v>
      </c>
      <c r="BF13" s="17">
        <f t="shared" si="10"/>
        <v>0.5567613475511938</v>
      </c>
      <c r="BG13" s="17"/>
      <c r="BH13" s="6">
        <v>3</v>
      </c>
      <c r="BI13" t="s">
        <v>335</v>
      </c>
      <c r="BJ13" s="21">
        <v>2633</v>
      </c>
      <c r="BK13" s="17">
        <f t="shared" si="11"/>
        <v>24.846654713598188</v>
      </c>
      <c r="BM13" s="6">
        <v>3</v>
      </c>
      <c r="BN13" t="s">
        <v>25</v>
      </c>
      <c r="BO13" s="21">
        <v>358</v>
      </c>
      <c r="BP13" s="17">
        <f t="shared" si="12"/>
        <v>3.3783146173445315</v>
      </c>
    </row>
    <row r="14" spans="1:68" ht="12.75">
      <c r="A14" s="6">
        <v>4</v>
      </c>
      <c r="B14" t="s">
        <v>26</v>
      </c>
      <c r="C14" s="21">
        <v>13887</v>
      </c>
      <c r="D14" s="21">
        <v>9590</v>
      </c>
      <c r="E14" s="20">
        <f t="shared" si="13"/>
        <v>69.05739180528552</v>
      </c>
      <c r="F14" s="21">
        <v>7582</v>
      </c>
      <c r="H14" s="6">
        <v>4</v>
      </c>
      <c r="I14" t="s">
        <v>29</v>
      </c>
      <c r="J14" s="21">
        <v>398</v>
      </c>
      <c r="K14" s="17">
        <f t="shared" si="0"/>
        <v>5.249274597731469</v>
      </c>
      <c r="L14" s="17"/>
      <c r="M14" s="6">
        <v>4</v>
      </c>
      <c r="N14" t="s">
        <v>125</v>
      </c>
      <c r="O14" s="21">
        <v>86</v>
      </c>
      <c r="P14" s="17">
        <f t="shared" si="1"/>
        <v>1.1342653653389607</v>
      </c>
      <c r="Q14" s="6">
        <v>4</v>
      </c>
      <c r="R14" t="s">
        <v>145</v>
      </c>
      <c r="S14" s="21">
        <v>170</v>
      </c>
      <c r="T14" s="17">
        <f t="shared" si="2"/>
        <v>2.242152466367713</v>
      </c>
      <c r="U14" s="17"/>
      <c r="V14" s="6">
        <v>4</v>
      </c>
      <c r="W14" t="s">
        <v>32</v>
      </c>
      <c r="X14" s="21">
        <v>73</v>
      </c>
      <c r="Y14" s="17">
        <f t="shared" si="3"/>
        <v>0.9628066473226061</v>
      </c>
      <c r="Z14" s="17"/>
      <c r="AA14" s="6">
        <v>4</v>
      </c>
      <c r="AB14" t="s">
        <v>30</v>
      </c>
      <c r="AC14" s="21">
        <v>1451</v>
      </c>
      <c r="AD14" s="18">
        <f t="shared" si="4"/>
        <v>19.137430757056187</v>
      </c>
      <c r="AE14" s="18"/>
      <c r="AF14" s="6">
        <v>4</v>
      </c>
      <c r="AG14" t="s">
        <v>27</v>
      </c>
      <c r="AH14" s="21">
        <v>951</v>
      </c>
      <c r="AI14" s="17">
        <f t="shared" si="5"/>
        <v>12.542864679504088</v>
      </c>
      <c r="AJ14" s="6">
        <v>4</v>
      </c>
      <c r="AK14" s="6" t="s">
        <v>225</v>
      </c>
      <c r="AL14" s="24">
        <v>1519</v>
      </c>
      <c r="AM14" s="30">
        <f t="shared" si="6"/>
        <v>20.03429174360327</v>
      </c>
      <c r="AN14" s="30"/>
      <c r="AO14" s="6">
        <v>4</v>
      </c>
      <c r="AP14" t="s">
        <v>250</v>
      </c>
      <c r="AQ14" s="21">
        <v>60</v>
      </c>
      <c r="AR14" s="17">
        <f t="shared" si="7"/>
        <v>0.7913479293062516</v>
      </c>
      <c r="AS14" s="17"/>
      <c r="AT14" s="6">
        <v>4</v>
      </c>
      <c r="AU14" t="s">
        <v>271</v>
      </c>
      <c r="AV14" s="21">
        <v>874</v>
      </c>
      <c r="AW14" s="17">
        <f t="shared" si="8"/>
        <v>11.527301503561066</v>
      </c>
      <c r="AX14" s="17"/>
      <c r="AY14" s="6">
        <v>4</v>
      </c>
      <c r="AZ14" t="s">
        <v>295</v>
      </c>
      <c r="BA14" s="21">
        <v>136</v>
      </c>
      <c r="BB14" s="17">
        <f t="shared" si="9"/>
        <v>1.7937219730941705</v>
      </c>
      <c r="BC14" s="6">
        <v>4</v>
      </c>
      <c r="BD14" t="s">
        <v>316</v>
      </c>
      <c r="BE14" s="21">
        <v>201</v>
      </c>
      <c r="BF14" s="17">
        <f t="shared" si="10"/>
        <v>2.651015563175943</v>
      </c>
      <c r="BG14" s="17"/>
      <c r="BH14" s="6">
        <v>4</v>
      </c>
      <c r="BI14" t="s">
        <v>336</v>
      </c>
      <c r="BJ14" s="21">
        <v>1245</v>
      </c>
      <c r="BK14" s="17">
        <f t="shared" si="11"/>
        <v>16.420469533104722</v>
      </c>
      <c r="BM14" s="6">
        <v>4</v>
      </c>
      <c r="BN14" t="s">
        <v>360</v>
      </c>
      <c r="BO14" s="21">
        <v>418</v>
      </c>
      <c r="BP14" s="17">
        <f t="shared" si="12"/>
        <v>5.513057240833553</v>
      </c>
    </row>
    <row r="15" spans="1:68" ht="12.75">
      <c r="A15" s="6">
        <v>5</v>
      </c>
      <c r="B15" t="s">
        <v>31</v>
      </c>
      <c r="C15" s="21">
        <v>16203</v>
      </c>
      <c r="D15" s="21">
        <v>12413</v>
      </c>
      <c r="E15" s="20">
        <f t="shared" si="13"/>
        <v>76.60926988829229</v>
      </c>
      <c r="F15" s="21">
        <v>9338</v>
      </c>
      <c r="H15" s="6">
        <v>5</v>
      </c>
      <c r="I15" t="s">
        <v>105</v>
      </c>
      <c r="J15" s="21">
        <v>388</v>
      </c>
      <c r="K15" s="17">
        <f t="shared" si="0"/>
        <v>4.155065324480617</v>
      </c>
      <c r="L15" s="17"/>
      <c r="M15" s="6">
        <v>5</v>
      </c>
      <c r="N15" t="s">
        <v>126</v>
      </c>
      <c r="O15" s="21">
        <v>71</v>
      </c>
      <c r="P15" s="17">
        <f t="shared" si="1"/>
        <v>0.7603341186549583</v>
      </c>
      <c r="Q15" s="6">
        <v>5</v>
      </c>
      <c r="R15" t="s">
        <v>146</v>
      </c>
      <c r="S15" s="21">
        <v>265</v>
      </c>
      <c r="T15" s="17">
        <f t="shared" si="2"/>
        <v>2.8378667808952667</v>
      </c>
      <c r="U15" s="17"/>
      <c r="V15" s="6">
        <v>5</v>
      </c>
      <c r="W15" t="s">
        <v>32</v>
      </c>
      <c r="X15" s="21">
        <v>148</v>
      </c>
      <c r="Y15" s="17">
        <f t="shared" si="3"/>
        <v>1.5849218248018848</v>
      </c>
      <c r="Z15" s="17"/>
      <c r="AA15" s="6">
        <v>5</v>
      </c>
      <c r="AB15" s="6" t="s">
        <v>180</v>
      </c>
      <c r="AC15" s="24">
        <v>1977</v>
      </c>
      <c r="AD15" s="31">
        <f t="shared" si="4"/>
        <v>21.171557078603556</v>
      </c>
      <c r="AE15" s="31"/>
      <c r="AF15" s="6">
        <v>5</v>
      </c>
      <c r="AG15" t="s">
        <v>202</v>
      </c>
      <c r="AH15" s="21">
        <v>1020</v>
      </c>
      <c r="AI15" s="17">
        <f t="shared" si="5"/>
        <v>10.923109873634612</v>
      </c>
      <c r="AJ15" s="6">
        <v>5</v>
      </c>
      <c r="AK15" s="6" t="s">
        <v>33</v>
      </c>
      <c r="AL15" s="24">
        <v>1740</v>
      </c>
      <c r="AM15" s="30">
        <f t="shared" si="6"/>
        <v>18.633540372670808</v>
      </c>
      <c r="AN15" s="30"/>
      <c r="AO15" s="6">
        <v>5</v>
      </c>
      <c r="AP15" t="s">
        <v>251</v>
      </c>
      <c r="AQ15" s="21">
        <v>65</v>
      </c>
      <c r="AR15" s="17">
        <f t="shared" si="7"/>
        <v>0.69608053116299</v>
      </c>
      <c r="AS15" s="17"/>
      <c r="AT15" s="6">
        <v>5</v>
      </c>
      <c r="AU15" t="s">
        <v>272</v>
      </c>
      <c r="AV15" s="21">
        <v>522</v>
      </c>
      <c r="AW15" s="17">
        <f t="shared" si="8"/>
        <v>5.590062111801243</v>
      </c>
      <c r="AX15" s="17"/>
      <c r="AY15" s="6">
        <v>5</v>
      </c>
      <c r="AZ15" t="s">
        <v>296</v>
      </c>
      <c r="BA15" s="21">
        <v>238</v>
      </c>
      <c r="BB15" s="17">
        <f t="shared" si="9"/>
        <v>2.548725637181409</v>
      </c>
      <c r="BC15" s="6">
        <v>5</v>
      </c>
      <c r="BD15" t="s">
        <v>317</v>
      </c>
      <c r="BE15" s="21">
        <v>170</v>
      </c>
      <c r="BF15" s="17">
        <f t="shared" si="10"/>
        <v>1.820518312272435</v>
      </c>
      <c r="BG15" s="17"/>
      <c r="BH15" s="6">
        <v>5</v>
      </c>
      <c r="BI15" t="s">
        <v>337</v>
      </c>
      <c r="BJ15" s="21">
        <v>2356</v>
      </c>
      <c r="BK15" s="17">
        <f t="shared" si="11"/>
        <v>25.23024202184622</v>
      </c>
      <c r="BM15" s="6">
        <v>5</v>
      </c>
      <c r="BN15" t="s">
        <v>28</v>
      </c>
      <c r="BO15" s="21">
        <v>378</v>
      </c>
      <c r="BP15" s="17">
        <f t="shared" si="12"/>
        <v>4.047976011994003</v>
      </c>
    </row>
    <row r="16" spans="1:68" ht="12.75">
      <c r="A16" s="6">
        <v>6</v>
      </c>
      <c r="B16" t="s">
        <v>34</v>
      </c>
      <c r="C16" s="21">
        <v>13460</v>
      </c>
      <c r="D16" s="21">
        <v>10589</v>
      </c>
      <c r="E16" s="20">
        <f t="shared" si="13"/>
        <v>78.67013372956909</v>
      </c>
      <c r="F16" s="21">
        <v>8007</v>
      </c>
      <c r="H16" s="6">
        <v>6</v>
      </c>
      <c r="I16" t="s">
        <v>106</v>
      </c>
      <c r="J16" s="21">
        <v>700</v>
      </c>
      <c r="K16" s="17">
        <f t="shared" si="0"/>
        <v>8.742350443362058</v>
      </c>
      <c r="L16" s="17"/>
      <c r="M16" s="6">
        <v>6</v>
      </c>
      <c r="N16" t="s">
        <v>127</v>
      </c>
      <c r="O16" s="21">
        <v>84</v>
      </c>
      <c r="P16" s="17">
        <f t="shared" si="1"/>
        <v>1.049082053203447</v>
      </c>
      <c r="Q16" s="6">
        <v>6</v>
      </c>
      <c r="R16" t="s">
        <v>147</v>
      </c>
      <c r="S16" s="21">
        <v>195</v>
      </c>
      <c r="T16" s="17">
        <f t="shared" si="2"/>
        <v>2.4353690520794307</v>
      </c>
      <c r="U16" s="17"/>
      <c r="V16" s="6">
        <v>6</v>
      </c>
      <c r="W16" t="s">
        <v>38</v>
      </c>
      <c r="X16" s="21">
        <v>97</v>
      </c>
      <c r="Y16" s="17">
        <f t="shared" si="3"/>
        <v>1.2114399900087423</v>
      </c>
      <c r="Z16" s="17"/>
      <c r="AA16" s="6">
        <v>6</v>
      </c>
      <c r="AB16" t="s">
        <v>181</v>
      </c>
      <c r="AC16" s="21">
        <v>1328</v>
      </c>
      <c r="AD16" s="18">
        <f t="shared" si="4"/>
        <v>16.585487698264018</v>
      </c>
      <c r="AE16" s="18"/>
      <c r="AF16" s="6">
        <v>6</v>
      </c>
      <c r="AG16" t="s">
        <v>203</v>
      </c>
      <c r="AH16" s="21">
        <v>947</v>
      </c>
      <c r="AI16" s="17">
        <f t="shared" si="5"/>
        <v>11.827151242662671</v>
      </c>
      <c r="AJ16" s="6">
        <v>6</v>
      </c>
      <c r="AK16" t="s">
        <v>226</v>
      </c>
      <c r="AL16" s="21">
        <v>1213</v>
      </c>
      <c r="AM16" s="17">
        <f t="shared" si="6"/>
        <v>15.149244411140252</v>
      </c>
      <c r="AN16" s="17"/>
      <c r="AO16" s="6">
        <v>6</v>
      </c>
      <c r="AP16" t="s">
        <v>252</v>
      </c>
      <c r="AQ16" s="21">
        <v>264</v>
      </c>
      <c r="AR16" s="17">
        <f t="shared" si="7"/>
        <v>3.2971150243536904</v>
      </c>
      <c r="AS16" s="17"/>
      <c r="AT16" s="6">
        <v>6</v>
      </c>
      <c r="AU16" t="s">
        <v>273</v>
      </c>
      <c r="AV16" s="21">
        <v>728</v>
      </c>
      <c r="AW16" s="17">
        <f t="shared" si="8"/>
        <v>9.09204446109654</v>
      </c>
      <c r="AX16" s="17"/>
      <c r="AY16" s="6">
        <v>6</v>
      </c>
      <c r="AZ16" t="s">
        <v>36</v>
      </c>
      <c r="BA16" s="21">
        <v>443</v>
      </c>
      <c r="BB16" s="17">
        <f t="shared" si="9"/>
        <v>5.532658923441988</v>
      </c>
      <c r="BC16" s="6">
        <v>6</v>
      </c>
      <c r="BD16" t="s">
        <v>134</v>
      </c>
      <c r="BE16" s="21">
        <v>48</v>
      </c>
      <c r="BF16" s="17">
        <f t="shared" si="10"/>
        <v>0.5994754589733983</v>
      </c>
      <c r="BG16" s="17"/>
      <c r="BH16" s="6">
        <v>6</v>
      </c>
      <c r="BI16" t="s">
        <v>338</v>
      </c>
      <c r="BJ16" s="21">
        <v>1629</v>
      </c>
      <c r="BK16" s="17">
        <f t="shared" si="11"/>
        <v>20.344698388909705</v>
      </c>
      <c r="BM16" s="6">
        <v>6</v>
      </c>
      <c r="BN16" t="s">
        <v>361</v>
      </c>
      <c r="BO16" s="21">
        <v>331</v>
      </c>
      <c r="BP16" s="17">
        <f t="shared" si="12"/>
        <v>4.133882852504059</v>
      </c>
    </row>
    <row r="17" spans="1:68" ht="12.75">
      <c r="A17" s="6">
        <v>7</v>
      </c>
      <c r="B17" t="s">
        <v>37</v>
      </c>
      <c r="C17" s="21">
        <v>13309</v>
      </c>
      <c r="D17" s="21">
        <v>10878</v>
      </c>
      <c r="E17" s="20">
        <f t="shared" si="13"/>
        <v>81.7341648508528</v>
      </c>
      <c r="F17" s="21">
        <v>7920</v>
      </c>
      <c r="H17" s="6">
        <v>7</v>
      </c>
      <c r="I17" t="s">
        <v>106</v>
      </c>
      <c r="J17" s="21">
        <v>724</v>
      </c>
      <c r="K17" s="17">
        <f t="shared" si="0"/>
        <v>9.141414141414142</v>
      </c>
      <c r="L17" s="17"/>
      <c r="M17" s="6">
        <v>7</v>
      </c>
      <c r="N17" t="s">
        <v>128</v>
      </c>
      <c r="O17" s="21">
        <v>129</v>
      </c>
      <c r="P17" s="17">
        <f t="shared" si="1"/>
        <v>1.628787878787879</v>
      </c>
      <c r="Q17" s="6">
        <v>7</v>
      </c>
      <c r="R17" t="s">
        <v>148</v>
      </c>
      <c r="S17" s="21">
        <v>264</v>
      </c>
      <c r="T17" s="17">
        <f t="shared" si="2"/>
        <v>3.3333333333333335</v>
      </c>
      <c r="U17" s="17"/>
      <c r="V17" s="6">
        <v>7</v>
      </c>
      <c r="W17" t="s">
        <v>38</v>
      </c>
      <c r="X17" s="21">
        <v>117</v>
      </c>
      <c r="Y17" s="17">
        <f t="shared" si="3"/>
        <v>1.4772727272727273</v>
      </c>
      <c r="Z17" s="17"/>
      <c r="AA17" s="6">
        <v>7</v>
      </c>
      <c r="AB17" t="s">
        <v>182</v>
      </c>
      <c r="AC17" s="21">
        <v>819</v>
      </c>
      <c r="AD17" s="18">
        <f t="shared" si="4"/>
        <v>10.340909090909092</v>
      </c>
      <c r="AE17" s="18"/>
      <c r="AF17" s="6">
        <v>7</v>
      </c>
      <c r="AG17" t="s">
        <v>204</v>
      </c>
      <c r="AH17" s="21">
        <v>1091</v>
      </c>
      <c r="AI17" s="17">
        <f t="shared" si="5"/>
        <v>13.775252525252526</v>
      </c>
      <c r="AJ17" s="6">
        <v>7</v>
      </c>
      <c r="AK17" s="6" t="s">
        <v>227</v>
      </c>
      <c r="AL17" s="24">
        <v>1474</v>
      </c>
      <c r="AM17" s="30">
        <f t="shared" si="6"/>
        <v>18.61111111111111</v>
      </c>
      <c r="AN17" s="30"/>
      <c r="AO17" s="6">
        <v>7</v>
      </c>
      <c r="AP17" t="s">
        <v>252</v>
      </c>
      <c r="AQ17" s="21">
        <v>156</v>
      </c>
      <c r="AR17" s="17">
        <f t="shared" si="7"/>
        <v>1.9696969696969697</v>
      </c>
      <c r="AS17" s="17"/>
      <c r="AT17" s="6">
        <v>7</v>
      </c>
      <c r="AU17" t="s">
        <v>274</v>
      </c>
      <c r="AV17" s="21">
        <v>625</v>
      </c>
      <c r="AW17" s="17">
        <f t="shared" si="8"/>
        <v>7.891414141414141</v>
      </c>
      <c r="AX17" s="17"/>
      <c r="AY17" s="6">
        <v>7</v>
      </c>
      <c r="AZ17" t="s">
        <v>297</v>
      </c>
      <c r="BA17" s="21">
        <v>158</v>
      </c>
      <c r="BB17" s="17">
        <f t="shared" si="9"/>
        <v>1.994949494949495</v>
      </c>
      <c r="BC17" s="6">
        <v>7</v>
      </c>
      <c r="BD17" t="s">
        <v>134</v>
      </c>
      <c r="BE17" s="21">
        <v>55</v>
      </c>
      <c r="BF17" s="17">
        <f t="shared" si="10"/>
        <v>0.6944444444444444</v>
      </c>
      <c r="BG17" s="17"/>
      <c r="BH17" s="6">
        <v>7</v>
      </c>
      <c r="BI17" t="s">
        <v>339</v>
      </c>
      <c r="BJ17" s="21">
        <v>1938</v>
      </c>
      <c r="BK17" s="17">
        <f t="shared" si="11"/>
        <v>24.46969696969697</v>
      </c>
      <c r="BM17" s="6">
        <v>7</v>
      </c>
      <c r="BN17" t="s">
        <v>39</v>
      </c>
      <c r="BO17" s="21">
        <v>370</v>
      </c>
      <c r="BP17" s="17">
        <f t="shared" si="12"/>
        <v>4.671717171717172</v>
      </c>
    </row>
    <row r="18" spans="1:68" ht="12.75">
      <c r="A18" s="6">
        <v>8</v>
      </c>
      <c r="B18" t="s">
        <v>41</v>
      </c>
      <c r="C18" s="21">
        <v>17517</v>
      </c>
      <c r="D18" s="21">
        <v>14236</v>
      </c>
      <c r="E18" s="20">
        <f t="shared" si="13"/>
        <v>81.26962379402866</v>
      </c>
      <c r="F18" s="21">
        <v>11402</v>
      </c>
      <c r="H18" s="6">
        <v>8</v>
      </c>
      <c r="I18" t="s">
        <v>107</v>
      </c>
      <c r="J18" s="21">
        <v>491</v>
      </c>
      <c r="K18" s="17">
        <f t="shared" si="0"/>
        <v>4.306262059287844</v>
      </c>
      <c r="L18" s="17"/>
      <c r="M18" s="6">
        <v>8</v>
      </c>
      <c r="N18" t="s">
        <v>129</v>
      </c>
      <c r="O18" s="21">
        <v>340</v>
      </c>
      <c r="P18" s="17">
        <f t="shared" si="1"/>
        <v>2.981932994211542</v>
      </c>
      <c r="Q18" s="6">
        <v>8</v>
      </c>
      <c r="R18" t="s">
        <v>149</v>
      </c>
      <c r="S18" s="21">
        <v>118</v>
      </c>
      <c r="T18" s="17">
        <f t="shared" si="2"/>
        <v>1.0349061568145939</v>
      </c>
      <c r="U18" s="17"/>
      <c r="V18" s="6">
        <v>8</v>
      </c>
      <c r="W18" t="s">
        <v>170</v>
      </c>
      <c r="X18" s="21">
        <v>119</v>
      </c>
      <c r="Y18" s="17">
        <f t="shared" si="3"/>
        <v>1.0436765479740397</v>
      </c>
      <c r="Z18" s="17"/>
      <c r="AA18" s="6">
        <v>8</v>
      </c>
      <c r="AB18" t="s">
        <v>183</v>
      </c>
      <c r="AC18" s="21">
        <v>2152</v>
      </c>
      <c r="AD18" s="18">
        <f t="shared" si="4"/>
        <v>18.87388177512717</v>
      </c>
      <c r="AE18" s="18"/>
      <c r="AF18" s="6">
        <v>8</v>
      </c>
      <c r="AG18" t="s">
        <v>205</v>
      </c>
      <c r="AH18" s="21">
        <v>1732</v>
      </c>
      <c r="AI18" s="17">
        <f t="shared" si="5"/>
        <v>15.190317488159971</v>
      </c>
      <c r="AJ18" s="6">
        <v>8</v>
      </c>
      <c r="AK18" t="s">
        <v>228</v>
      </c>
      <c r="AL18" s="21">
        <v>661</v>
      </c>
      <c r="AM18" s="17">
        <f t="shared" si="6"/>
        <v>5.797228556393615</v>
      </c>
      <c r="AN18" s="17"/>
      <c r="AO18" s="6">
        <v>8</v>
      </c>
      <c r="AP18" t="s">
        <v>253</v>
      </c>
      <c r="AQ18" s="21">
        <v>532</v>
      </c>
      <c r="AR18" s="17">
        <f t="shared" si="7"/>
        <v>4.665848096825118</v>
      </c>
      <c r="AS18" s="17"/>
      <c r="AT18" s="6">
        <v>8</v>
      </c>
      <c r="AU18" s="6" t="s">
        <v>275</v>
      </c>
      <c r="AV18" s="24">
        <v>1946</v>
      </c>
      <c r="AW18" s="30">
        <f t="shared" si="8"/>
        <v>17.067181196281354</v>
      </c>
      <c r="AX18" s="30"/>
      <c r="AY18" s="6">
        <v>8</v>
      </c>
      <c r="AZ18" t="s">
        <v>298</v>
      </c>
      <c r="BA18" s="21">
        <v>237</v>
      </c>
      <c r="BB18" s="17">
        <f t="shared" si="9"/>
        <v>2.0785827047886336</v>
      </c>
      <c r="BC18" s="6">
        <v>8</v>
      </c>
      <c r="BD18" t="s">
        <v>318</v>
      </c>
      <c r="BE18" s="21">
        <v>255</v>
      </c>
      <c r="BF18" s="17">
        <f t="shared" si="10"/>
        <v>2.2364497456586565</v>
      </c>
      <c r="BG18" s="17"/>
      <c r="BH18" s="6">
        <v>8</v>
      </c>
      <c r="BI18" t="s">
        <v>340</v>
      </c>
      <c r="BJ18" s="21">
        <v>2415</v>
      </c>
      <c r="BK18" s="17">
        <f t="shared" si="11"/>
        <v>21.180494650061394</v>
      </c>
      <c r="BM18" s="6">
        <v>8</v>
      </c>
      <c r="BN18" t="s">
        <v>49</v>
      </c>
      <c r="BO18" s="21">
        <v>404</v>
      </c>
      <c r="BP18" s="17">
        <f t="shared" si="12"/>
        <v>3.5432380284160674</v>
      </c>
    </row>
    <row r="19" spans="1:68" ht="12.75">
      <c r="A19" s="6">
        <v>9</v>
      </c>
      <c r="B19" t="s">
        <v>43</v>
      </c>
      <c r="C19" s="21">
        <v>15910</v>
      </c>
      <c r="D19" s="21">
        <v>13830</v>
      </c>
      <c r="E19" s="20">
        <f t="shared" si="13"/>
        <v>86.926461345066</v>
      </c>
      <c r="F19" s="21">
        <v>11099</v>
      </c>
      <c r="H19" s="6">
        <v>9</v>
      </c>
      <c r="I19" t="s">
        <v>108</v>
      </c>
      <c r="J19" s="21">
        <v>659</v>
      </c>
      <c r="K19" s="17">
        <f t="shared" si="0"/>
        <v>5.9374718443102985</v>
      </c>
      <c r="L19" s="17"/>
      <c r="M19" s="6">
        <v>9</v>
      </c>
      <c r="N19" t="s">
        <v>130</v>
      </c>
      <c r="O19" s="21">
        <v>75</v>
      </c>
      <c r="P19" s="17">
        <f t="shared" si="1"/>
        <v>0.6757365528425985</v>
      </c>
      <c r="Q19" s="6">
        <v>9</v>
      </c>
      <c r="R19" t="s">
        <v>133</v>
      </c>
      <c r="S19" s="21">
        <v>270</v>
      </c>
      <c r="T19" s="17">
        <f t="shared" si="2"/>
        <v>2.4326515902333545</v>
      </c>
      <c r="U19" s="17"/>
      <c r="V19" s="6">
        <v>9</v>
      </c>
      <c r="W19" t="s">
        <v>168</v>
      </c>
      <c r="X19" s="21">
        <v>121</v>
      </c>
      <c r="Y19" s="17">
        <f t="shared" si="3"/>
        <v>1.0901883052527255</v>
      </c>
      <c r="Z19" s="17"/>
      <c r="AA19" s="6">
        <v>9</v>
      </c>
      <c r="AB19" t="s">
        <v>184</v>
      </c>
      <c r="AC19" s="21">
        <v>1469</v>
      </c>
      <c r="AD19" s="18">
        <f t="shared" si="4"/>
        <v>13.235426615010361</v>
      </c>
      <c r="AE19" s="18"/>
      <c r="AF19" s="6">
        <v>9</v>
      </c>
      <c r="AG19" t="s">
        <v>206</v>
      </c>
      <c r="AH19" s="21">
        <v>1659</v>
      </c>
      <c r="AI19" s="17">
        <f t="shared" si="5"/>
        <v>14.947292548878277</v>
      </c>
      <c r="AJ19" s="6">
        <v>9</v>
      </c>
      <c r="AK19" t="s">
        <v>229</v>
      </c>
      <c r="AL19" s="21">
        <v>1112</v>
      </c>
      <c r="AM19" s="17">
        <f t="shared" si="6"/>
        <v>10.018920623479593</v>
      </c>
      <c r="AN19" s="17"/>
      <c r="AO19" s="6">
        <v>9</v>
      </c>
      <c r="AP19" t="s">
        <v>19</v>
      </c>
      <c r="AQ19" s="21">
        <v>211</v>
      </c>
      <c r="AR19" s="17">
        <f t="shared" si="7"/>
        <v>1.9010721686638437</v>
      </c>
      <c r="AS19" s="17"/>
      <c r="AT19" s="6">
        <v>9</v>
      </c>
      <c r="AU19" t="s">
        <v>276</v>
      </c>
      <c r="AV19" s="21">
        <v>434</v>
      </c>
      <c r="AW19" s="17">
        <f t="shared" si="8"/>
        <v>3.910262185782503</v>
      </c>
      <c r="AX19" s="17"/>
      <c r="AY19" s="6">
        <v>9</v>
      </c>
      <c r="AZ19" s="6" t="s">
        <v>299</v>
      </c>
      <c r="BA19" s="24">
        <v>1339</v>
      </c>
      <c r="BB19" s="30">
        <f t="shared" si="9"/>
        <v>12.064149923416524</v>
      </c>
      <c r="BC19" s="6">
        <v>9</v>
      </c>
      <c r="BD19" t="s">
        <v>314</v>
      </c>
      <c r="BE19" s="21">
        <v>74</v>
      </c>
      <c r="BF19" s="17">
        <f t="shared" si="10"/>
        <v>0.6667267321380305</v>
      </c>
      <c r="BG19" s="17"/>
      <c r="BH19" s="6">
        <v>9</v>
      </c>
      <c r="BI19" s="6" t="s">
        <v>46</v>
      </c>
      <c r="BJ19" s="24">
        <v>3341</v>
      </c>
      <c r="BK19" s="30">
        <f t="shared" si="11"/>
        <v>30.10181097396162</v>
      </c>
      <c r="BM19" s="6">
        <v>9</v>
      </c>
      <c r="BN19" t="s">
        <v>45</v>
      </c>
      <c r="BO19" s="21">
        <v>335</v>
      </c>
      <c r="BP19" s="17">
        <f t="shared" si="12"/>
        <v>3.018289936030273</v>
      </c>
    </row>
    <row r="20" spans="1:68" ht="12.75">
      <c r="A20" s="6">
        <v>10</v>
      </c>
      <c r="B20" t="s">
        <v>47</v>
      </c>
      <c r="C20" s="21">
        <v>14206</v>
      </c>
      <c r="D20" s="21">
        <v>11847</v>
      </c>
      <c r="E20" s="20">
        <f t="shared" si="13"/>
        <v>83.39434041954104</v>
      </c>
      <c r="F20" s="21">
        <v>9228</v>
      </c>
      <c r="H20" s="6">
        <v>10</v>
      </c>
      <c r="I20" t="s">
        <v>29</v>
      </c>
      <c r="J20" s="21">
        <v>439</v>
      </c>
      <c r="K20" s="17">
        <f t="shared" si="0"/>
        <v>4.75726051148678</v>
      </c>
      <c r="L20" s="17"/>
      <c r="M20" s="6">
        <v>10</v>
      </c>
      <c r="N20" t="s">
        <v>131</v>
      </c>
      <c r="O20" s="21">
        <v>38</v>
      </c>
      <c r="P20" s="17">
        <f t="shared" si="1"/>
        <v>0.411790203727785</v>
      </c>
      <c r="Q20" s="6">
        <v>10</v>
      </c>
      <c r="R20" t="s">
        <v>150</v>
      </c>
      <c r="S20" s="21">
        <v>406</v>
      </c>
      <c r="T20" s="17">
        <f t="shared" si="2"/>
        <v>4.399653229302124</v>
      </c>
      <c r="U20" s="17"/>
      <c r="V20" s="6">
        <v>10</v>
      </c>
      <c r="W20" t="s">
        <v>170</v>
      </c>
      <c r="X20" s="21">
        <v>86</v>
      </c>
      <c r="Y20" s="17">
        <f t="shared" si="3"/>
        <v>0.9319462505418292</v>
      </c>
      <c r="Z20" s="17"/>
      <c r="AA20" s="6">
        <v>10</v>
      </c>
      <c r="AB20" t="s">
        <v>185</v>
      </c>
      <c r="AC20" s="21">
        <v>1595</v>
      </c>
      <c r="AD20" s="18">
        <f t="shared" si="4"/>
        <v>17.284351972258346</v>
      </c>
      <c r="AE20" s="18"/>
      <c r="AF20" s="6">
        <v>10</v>
      </c>
      <c r="AG20" t="s">
        <v>207</v>
      </c>
      <c r="AH20" s="21">
        <v>1284</v>
      </c>
      <c r="AI20" s="17">
        <f t="shared" si="5"/>
        <v>13.914174252275682</v>
      </c>
      <c r="AJ20" s="6">
        <v>10</v>
      </c>
      <c r="AK20" t="s">
        <v>44</v>
      </c>
      <c r="AL20" s="21">
        <v>1114</v>
      </c>
      <c r="AM20" s="17">
        <f t="shared" si="6"/>
        <v>12.071954919809276</v>
      </c>
      <c r="AN20" s="17"/>
      <c r="AO20" s="6">
        <v>10</v>
      </c>
      <c r="AP20" t="s">
        <v>254</v>
      </c>
      <c r="AQ20" s="21">
        <v>91</v>
      </c>
      <c r="AR20" s="17">
        <f t="shared" si="7"/>
        <v>0.9861291720849589</v>
      </c>
      <c r="AS20" s="17"/>
      <c r="AT20" s="6">
        <v>10</v>
      </c>
      <c r="AU20" s="6" t="s">
        <v>277</v>
      </c>
      <c r="AV20" s="24">
        <v>2346</v>
      </c>
      <c r="AW20" s="30">
        <f t="shared" si="8"/>
        <v>25.42262678803641</v>
      </c>
      <c r="AX20" s="30"/>
      <c r="AY20" s="6">
        <v>10</v>
      </c>
      <c r="AZ20" t="s">
        <v>300</v>
      </c>
      <c r="BA20" s="21">
        <v>84</v>
      </c>
      <c r="BB20" s="17">
        <f t="shared" si="9"/>
        <v>0.9102730819245773</v>
      </c>
      <c r="BC20" s="6">
        <v>10</v>
      </c>
      <c r="BD20" t="s">
        <v>319</v>
      </c>
      <c r="BE20" s="21">
        <v>166</v>
      </c>
      <c r="BF20" s="17">
        <f t="shared" si="10"/>
        <v>1.798872995231903</v>
      </c>
      <c r="BG20" s="17"/>
      <c r="BH20" s="6">
        <v>10</v>
      </c>
      <c r="BI20" t="s">
        <v>341</v>
      </c>
      <c r="BJ20" s="21">
        <v>1303</v>
      </c>
      <c r="BK20" s="17">
        <f t="shared" si="11"/>
        <v>14.120069354139575</v>
      </c>
      <c r="BM20" s="6">
        <v>10</v>
      </c>
      <c r="BN20" t="s">
        <v>362</v>
      </c>
      <c r="BO20" s="21">
        <v>276</v>
      </c>
      <c r="BP20" s="17">
        <f t="shared" si="12"/>
        <v>2.990897269180754</v>
      </c>
    </row>
    <row r="21" spans="1:68" ht="12.75">
      <c r="A21" s="6">
        <v>11</v>
      </c>
      <c r="B21" t="s">
        <v>50</v>
      </c>
      <c r="C21" s="21">
        <v>16288</v>
      </c>
      <c r="D21" s="21">
        <v>13117</v>
      </c>
      <c r="E21" s="20">
        <f t="shared" si="13"/>
        <v>80.53167976424362</v>
      </c>
      <c r="F21" s="21">
        <v>10497</v>
      </c>
      <c r="H21" s="6">
        <v>11</v>
      </c>
      <c r="I21" s="33" t="s">
        <v>109</v>
      </c>
      <c r="J21" s="34">
        <v>1262</v>
      </c>
      <c r="K21" s="35">
        <f t="shared" si="0"/>
        <v>12.022482614080213</v>
      </c>
      <c r="L21" s="35"/>
      <c r="M21" s="6">
        <v>11</v>
      </c>
      <c r="N21" t="s">
        <v>132</v>
      </c>
      <c r="O21" s="21">
        <v>134</v>
      </c>
      <c r="P21" s="17">
        <f t="shared" si="1"/>
        <v>1.2765552062494046</v>
      </c>
      <c r="Q21" s="6">
        <v>11</v>
      </c>
      <c r="R21" t="s">
        <v>151</v>
      </c>
      <c r="S21" s="21">
        <v>254</v>
      </c>
      <c r="T21" s="17">
        <f t="shared" si="2"/>
        <v>2.4197389730399164</v>
      </c>
      <c r="U21" s="17"/>
      <c r="V21" s="6">
        <v>11</v>
      </c>
      <c r="W21" t="s">
        <v>88</v>
      </c>
      <c r="X21" s="21">
        <v>76</v>
      </c>
      <c r="Y21" s="17">
        <f t="shared" si="3"/>
        <v>0.7240163856339906</v>
      </c>
      <c r="Z21" s="17"/>
      <c r="AA21" s="6">
        <v>11</v>
      </c>
      <c r="AB21" t="s">
        <v>186</v>
      </c>
      <c r="AC21" s="21">
        <v>1461</v>
      </c>
      <c r="AD21" s="18">
        <f t="shared" si="4"/>
        <v>13.918262360674479</v>
      </c>
      <c r="AE21" s="18"/>
      <c r="AF21" s="6">
        <v>11</v>
      </c>
      <c r="AG21" t="s">
        <v>208</v>
      </c>
      <c r="AH21" s="21">
        <v>929</v>
      </c>
      <c r="AI21" s="17">
        <f t="shared" si="5"/>
        <v>8.850147661236544</v>
      </c>
      <c r="AJ21" s="6">
        <v>11</v>
      </c>
      <c r="AK21" s="6" t="s">
        <v>230</v>
      </c>
      <c r="AL21" s="24">
        <v>2504</v>
      </c>
      <c r="AM21" s="30">
        <f t="shared" si="6"/>
        <v>23.85443460036201</v>
      </c>
      <c r="AN21" s="30"/>
      <c r="AO21" s="6">
        <v>11</v>
      </c>
      <c r="AP21" t="s">
        <v>51</v>
      </c>
      <c r="AQ21" s="21">
        <v>335</v>
      </c>
      <c r="AR21" s="17">
        <f t="shared" si="7"/>
        <v>3.1913880156235113</v>
      </c>
      <c r="AS21" s="17"/>
      <c r="AT21" s="6">
        <v>11</v>
      </c>
      <c r="AU21" t="s">
        <v>278</v>
      </c>
      <c r="AV21" s="21">
        <v>738</v>
      </c>
      <c r="AW21" s="17">
        <f t="shared" si="8"/>
        <v>7.030580165761646</v>
      </c>
      <c r="AX21" s="17"/>
      <c r="AY21" s="6">
        <v>11</v>
      </c>
      <c r="AZ21" t="s">
        <v>301</v>
      </c>
      <c r="BA21" s="21">
        <v>663</v>
      </c>
      <c r="BB21" s="17">
        <f t="shared" si="9"/>
        <v>6.316090311517576</v>
      </c>
      <c r="BC21" s="6">
        <v>11</v>
      </c>
      <c r="BD21" t="s">
        <v>320</v>
      </c>
      <c r="BE21" s="21">
        <v>98</v>
      </c>
      <c r="BF21" s="17">
        <f t="shared" si="10"/>
        <v>0.9336000762122512</v>
      </c>
      <c r="BG21" s="17"/>
      <c r="BH21" s="6">
        <v>11</v>
      </c>
      <c r="BI21" t="s">
        <v>342</v>
      </c>
      <c r="BJ21" s="21">
        <v>1521</v>
      </c>
      <c r="BK21" s="17">
        <f t="shared" si="11"/>
        <v>14.489854244069734</v>
      </c>
      <c r="BM21" s="6">
        <v>11</v>
      </c>
      <c r="BN21" t="s">
        <v>363</v>
      </c>
      <c r="BO21" s="21">
        <v>522</v>
      </c>
      <c r="BP21" s="17">
        <f t="shared" si="12"/>
        <v>4.9728493855387255</v>
      </c>
    </row>
    <row r="22" spans="1:68" ht="12.75">
      <c r="A22" s="6">
        <v>12</v>
      </c>
      <c r="B22" t="s">
        <v>52</v>
      </c>
      <c r="C22" s="21">
        <v>15701</v>
      </c>
      <c r="D22" s="21">
        <v>12971</v>
      </c>
      <c r="E22" s="20">
        <f t="shared" si="13"/>
        <v>82.61257244761481</v>
      </c>
      <c r="F22" s="21">
        <v>9082</v>
      </c>
      <c r="H22" s="6">
        <v>12</v>
      </c>
      <c r="I22" t="s">
        <v>110</v>
      </c>
      <c r="J22" s="21">
        <v>368</v>
      </c>
      <c r="K22" s="17">
        <f t="shared" si="0"/>
        <v>4.051970931512883</v>
      </c>
      <c r="L22" s="17"/>
      <c r="M22" s="6">
        <v>12</v>
      </c>
      <c r="N22" t="s">
        <v>133</v>
      </c>
      <c r="O22" s="21">
        <v>61</v>
      </c>
      <c r="P22" s="17">
        <f t="shared" si="1"/>
        <v>0.6716582250605594</v>
      </c>
      <c r="Q22" s="6">
        <v>12</v>
      </c>
      <c r="R22" t="s">
        <v>152</v>
      </c>
      <c r="S22" s="21">
        <v>271</v>
      </c>
      <c r="T22" s="17">
        <f t="shared" si="2"/>
        <v>2.9839242457608455</v>
      </c>
      <c r="U22" s="17"/>
      <c r="V22" s="6">
        <v>12</v>
      </c>
      <c r="W22" t="s">
        <v>88</v>
      </c>
      <c r="X22" s="21">
        <v>134</v>
      </c>
      <c r="Y22" s="17">
        <f t="shared" si="3"/>
        <v>1.475445937018278</v>
      </c>
      <c r="Z22" s="17"/>
      <c r="AA22" s="6">
        <v>12</v>
      </c>
      <c r="AB22" s="6" t="s">
        <v>54</v>
      </c>
      <c r="AC22" s="24">
        <v>2192</v>
      </c>
      <c r="AD22" s="31">
        <f t="shared" si="4"/>
        <v>24.135652939881084</v>
      </c>
      <c r="AE22" s="31"/>
      <c r="AF22" s="6">
        <v>12</v>
      </c>
      <c r="AG22" t="s">
        <v>53</v>
      </c>
      <c r="AH22" s="21">
        <v>1422</v>
      </c>
      <c r="AI22" s="17">
        <f t="shared" si="5"/>
        <v>15.657344197313368</v>
      </c>
      <c r="AJ22" s="6">
        <v>12</v>
      </c>
      <c r="AK22" t="s">
        <v>231</v>
      </c>
      <c r="AL22" s="21">
        <v>780</v>
      </c>
      <c r="AM22" s="17">
        <f t="shared" si="6"/>
        <v>8.588416648315349</v>
      </c>
      <c r="AN22" s="17"/>
      <c r="AO22" s="6">
        <v>12</v>
      </c>
      <c r="AP22" t="s">
        <v>255</v>
      </c>
      <c r="AQ22" s="21">
        <v>177</v>
      </c>
      <c r="AR22" s="17">
        <f t="shared" si="7"/>
        <v>1.9489099317330985</v>
      </c>
      <c r="AS22" s="17"/>
      <c r="AT22" s="6">
        <v>12</v>
      </c>
      <c r="AU22" t="s">
        <v>80</v>
      </c>
      <c r="AV22" s="21">
        <v>456</v>
      </c>
      <c r="AW22" s="17">
        <f t="shared" si="8"/>
        <v>5.02092050209205</v>
      </c>
      <c r="AX22" s="17"/>
      <c r="AY22" s="6">
        <v>12</v>
      </c>
      <c r="AZ22" t="s">
        <v>302</v>
      </c>
      <c r="BA22" s="21">
        <v>300</v>
      </c>
      <c r="BB22" s="17">
        <f t="shared" si="9"/>
        <v>3.30323717242898</v>
      </c>
      <c r="BC22" s="6">
        <v>12</v>
      </c>
      <c r="BD22" t="s">
        <v>134</v>
      </c>
      <c r="BE22" s="21">
        <v>124</v>
      </c>
      <c r="BF22" s="17">
        <f t="shared" si="10"/>
        <v>1.3653380312706451</v>
      </c>
      <c r="BG22" s="17"/>
      <c r="BH22" s="6">
        <v>12</v>
      </c>
      <c r="BI22" t="s">
        <v>343</v>
      </c>
      <c r="BJ22" s="21">
        <v>2499</v>
      </c>
      <c r="BK22" s="17">
        <f t="shared" si="11"/>
        <v>27.515965646333406</v>
      </c>
      <c r="BM22" s="6">
        <v>12</v>
      </c>
      <c r="BN22" t="s">
        <v>364</v>
      </c>
      <c r="BO22" s="21">
        <v>298</v>
      </c>
      <c r="BP22" s="17">
        <f t="shared" si="12"/>
        <v>3.281215591279454</v>
      </c>
    </row>
    <row r="23" spans="1:68" ht="12.75">
      <c r="A23" s="6">
        <v>13</v>
      </c>
      <c r="B23" t="s">
        <v>55</v>
      </c>
      <c r="C23" s="21">
        <v>12728</v>
      </c>
      <c r="D23" s="21">
        <v>10482</v>
      </c>
      <c r="E23" s="20">
        <f t="shared" si="13"/>
        <v>82.35386549340038</v>
      </c>
      <c r="F23" s="21">
        <v>7855</v>
      </c>
      <c r="H23" s="6">
        <v>13</v>
      </c>
      <c r="I23" t="s">
        <v>111</v>
      </c>
      <c r="J23" s="21">
        <v>382</v>
      </c>
      <c r="K23" s="17">
        <f t="shared" si="0"/>
        <v>4.8631444939528965</v>
      </c>
      <c r="L23" s="17"/>
      <c r="M23" s="6">
        <v>13</v>
      </c>
      <c r="N23" t="s">
        <v>133</v>
      </c>
      <c r="O23" s="21">
        <v>75</v>
      </c>
      <c r="P23" s="17">
        <f t="shared" si="1"/>
        <v>0.9548058561425843</v>
      </c>
      <c r="Q23" s="6">
        <v>13</v>
      </c>
      <c r="R23" t="s">
        <v>153</v>
      </c>
      <c r="S23" s="21">
        <v>73</v>
      </c>
      <c r="T23" s="17">
        <f t="shared" si="2"/>
        <v>0.9293443666454487</v>
      </c>
      <c r="U23" s="17"/>
      <c r="V23" s="6">
        <v>13</v>
      </c>
      <c r="W23" t="s">
        <v>171</v>
      </c>
      <c r="X23" s="21">
        <v>77</v>
      </c>
      <c r="Y23" s="17">
        <f t="shared" si="3"/>
        <v>0.98026734563972</v>
      </c>
      <c r="Z23" s="17"/>
      <c r="AA23" s="6">
        <v>13</v>
      </c>
      <c r="AB23" s="6" t="s">
        <v>57</v>
      </c>
      <c r="AC23" s="24">
        <v>2138</v>
      </c>
      <c r="AD23" s="31">
        <f t="shared" si="4"/>
        <v>27.218332272437937</v>
      </c>
      <c r="AE23" s="31"/>
      <c r="AF23" s="6">
        <v>13</v>
      </c>
      <c r="AG23" s="33" t="s">
        <v>56</v>
      </c>
      <c r="AH23" s="34">
        <v>1378</v>
      </c>
      <c r="AI23" s="35">
        <f t="shared" si="5"/>
        <v>17.542966263526417</v>
      </c>
      <c r="AJ23" s="6">
        <v>13</v>
      </c>
      <c r="AK23" t="s">
        <v>232</v>
      </c>
      <c r="AL23" s="21">
        <v>883</v>
      </c>
      <c r="AM23" s="17">
        <f t="shared" si="6"/>
        <v>11.24124761298536</v>
      </c>
      <c r="AN23" s="17"/>
      <c r="AO23" s="6">
        <v>13</v>
      </c>
      <c r="AP23" t="s">
        <v>256</v>
      </c>
      <c r="AQ23" s="21">
        <v>383</v>
      </c>
      <c r="AR23" s="17">
        <f t="shared" si="7"/>
        <v>4.875875238701464</v>
      </c>
      <c r="AS23" s="17"/>
      <c r="AT23" s="6">
        <v>13</v>
      </c>
      <c r="AU23" t="s">
        <v>279</v>
      </c>
      <c r="AV23" s="21">
        <v>938</v>
      </c>
      <c r="AW23" s="17">
        <f t="shared" si="8"/>
        <v>11.941438574156589</v>
      </c>
      <c r="AX23" s="17"/>
      <c r="AY23" s="6">
        <v>13</v>
      </c>
      <c r="AZ23" t="s">
        <v>294</v>
      </c>
      <c r="BA23" s="21">
        <v>39</v>
      </c>
      <c r="BB23" s="17">
        <f t="shared" si="9"/>
        <v>0.49649904519414384</v>
      </c>
      <c r="BC23" s="6">
        <v>13</v>
      </c>
      <c r="BD23" t="s">
        <v>321</v>
      </c>
      <c r="BE23" s="21">
        <v>68</v>
      </c>
      <c r="BF23" s="17">
        <f t="shared" si="10"/>
        <v>0.8656906429026098</v>
      </c>
      <c r="BG23" s="17"/>
      <c r="BH23" s="6">
        <v>13</v>
      </c>
      <c r="BI23" t="s">
        <v>344</v>
      </c>
      <c r="BJ23" s="21">
        <v>1202</v>
      </c>
      <c r="BK23" s="17">
        <f t="shared" si="11"/>
        <v>15.302355187778485</v>
      </c>
      <c r="BM23" s="6">
        <v>13</v>
      </c>
      <c r="BN23" t="s">
        <v>365</v>
      </c>
      <c r="BO23" s="21">
        <v>219</v>
      </c>
      <c r="BP23" s="17">
        <f t="shared" si="12"/>
        <v>2.7880330999363463</v>
      </c>
    </row>
    <row r="24" spans="1:68" ht="12.75">
      <c r="A24" s="6">
        <v>14</v>
      </c>
      <c r="B24" t="s">
        <v>58</v>
      </c>
      <c r="C24" s="21">
        <v>14909</v>
      </c>
      <c r="D24" s="21">
        <v>10346</v>
      </c>
      <c r="E24" s="20">
        <f t="shared" si="13"/>
        <v>69.39432557515595</v>
      </c>
      <c r="F24" s="21">
        <v>7820</v>
      </c>
      <c r="H24" s="6">
        <v>14</v>
      </c>
      <c r="I24" t="s">
        <v>89</v>
      </c>
      <c r="J24" s="21">
        <v>638</v>
      </c>
      <c r="K24" s="17">
        <f t="shared" si="0"/>
        <v>8.158567774936062</v>
      </c>
      <c r="L24" s="17"/>
      <c r="M24" s="6">
        <v>14</v>
      </c>
      <c r="N24" t="s">
        <v>134</v>
      </c>
      <c r="O24" s="21">
        <v>50</v>
      </c>
      <c r="P24" s="17">
        <f t="shared" si="1"/>
        <v>0.639386189258312</v>
      </c>
      <c r="Q24" s="6">
        <v>14</v>
      </c>
      <c r="R24" t="s">
        <v>154</v>
      </c>
      <c r="S24" s="21">
        <v>113</v>
      </c>
      <c r="T24" s="17">
        <f t="shared" si="2"/>
        <v>1.4450127877237853</v>
      </c>
      <c r="U24" s="17"/>
      <c r="V24" s="6">
        <v>14</v>
      </c>
      <c r="W24" t="s">
        <v>172</v>
      </c>
      <c r="X24" s="21">
        <v>60</v>
      </c>
      <c r="Y24" s="17">
        <f t="shared" si="3"/>
        <v>0.7672634271099744</v>
      </c>
      <c r="Z24" s="17"/>
      <c r="AA24" s="6">
        <v>14</v>
      </c>
      <c r="AB24" t="s">
        <v>187</v>
      </c>
      <c r="AC24" s="21">
        <v>893</v>
      </c>
      <c r="AD24" s="18">
        <f t="shared" si="4"/>
        <v>11.419437340153452</v>
      </c>
      <c r="AE24" s="18"/>
      <c r="AF24" s="6">
        <v>14</v>
      </c>
      <c r="AG24" t="s">
        <v>59</v>
      </c>
      <c r="AH24" s="21">
        <v>827</v>
      </c>
      <c r="AI24" s="17">
        <f t="shared" si="5"/>
        <v>10.57544757033248</v>
      </c>
      <c r="AJ24" s="6">
        <v>14</v>
      </c>
      <c r="AK24" t="s">
        <v>233</v>
      </c>
      <c r="AL24" s="21">
        <v>1174</v>
      </c>
      <c r="AM24" s="17">
        <f t="shared" si="6"/>
        <v>15.012787723785166</v>
      </c>
      <c r="AN24" s="17"/>
      <c r="AO24" s="6">
        <v>14</v>
      </c>
      <c r="AP24" t="s">
        <v>257</v>
      </c>
      <c r="AQ24" s="21">
        <v>157</v>
      </c>
      <c r="AR24" s="17">
        <f t="shared" si="7"/>
        <v>2.0076726342710995</v>
      </c>
      <c r="AS24" s="17"/>
      <c r="AT24" s="6">
        <v>14</v>
      </c>
      <c r="AU24" t="s">
        <v>280</v>
      </c>
      <c r="AV24" s="21">
        <v>1322</v>
      </c>
      <c r="AW24" s="17">
        <f t="shared" si="8"/>
        <v>16.90537084398977</v>
      </c>
      <c r="AX24" s="17"/>
      <c r="AY24" s="6">
        <v>14</v>
      </c>
      <c r="AZ24" t="s">
        <v>67</v>
      </c>
      <c r="BA24" s="21">
        <v>245</v>
      </c>
      <c r="BB24" s="17">
        <f t="shared" si="9"/>
        <v>3.132992327365729</v>
      </c>
      <c r="BC24" s="6">
        <v>14</v>
      </c>
      <c r="BD24" t="s">
        <v>322</v>
      </c>
      <c r="BE24" s="21">
        <v>234</v>
      </c>
      <c r="BF24" s="17">
        <f t="shared" si="10"/>
        <v>2.9923273657289005</v>
      </c>
      <c r="BG24" s="17"/>
      <c r="BH24" s="6">
        <v>14</v>
      </c>
      <c r="BI24" t="s">
        <v>345</v>
      </c>
      <c r="BJ24" s="21">
        <v>1659</v>
      </c>
      <c r="BK24" s="17">
        <f t="shared" si="11"/>
        <v>21.214833759590793</v>
      </c>
      <c r="BM24" s="6">
        <v>14</v>
      </c>
      <c r="BN24" t="s">
        <v>366</v>
      </c>
      <c r="BO24" s="21">
        <v>448</v>
      </c>
      <c r="BP24" s="17">
        <f t="shared" si="12"/>
        <v>5.728900255754476</v>
      </c>
    </row>
    <row r="25" spans="1:68" ht="12.75">
      <c r="A25" s="6">
        <v>15</v>
      </c>
      <c r="B25" t="s">
        <v>60</v>
      </c>
      <c r="C25" s="21">
        <v>14149</v>
      </c>
      <c r="D25" s="21">
        <v>9059</v>
      </c>
      <c r="E25" s="20">
        <f t="shared" si="13"/>
        <v>64.02572619973142</v>
      </c>
      <c r="F25" s="21">
        <v>6711</v>
      </c>
      <c r="H25" s="6">
        <v>15</v>
      </c>
      <c r="I25" t="s">
        <v>29</v>
      </c>
      <c r="J25" s="21">
        <v>602</v>
      </c>
      <c r="K25" s="17">
        <f t="shared" si="0"/>
        <v>8.970347191178663</v>
      </c>
      <c r="L25" s="17"/>
      <c r="M25" s="6">
        <v>15</v>
      </c>
      <c r="N25" t="s">
        <v>135</v>
      </c>
      <c r="O25" s="21">
        <v>43</v>
      </c>
      <c r="P25" s="17">
        <f t="shared" si="1"/>
        <v>0.6407390850841901</v>
      </c>
      <c r="Q25" s="6">
        <v>15</v>
      </c>
      <c r="R25" t="s">
        <v>155</v>
      </c>
      <c r="S25" s="21">
        <v>96</v>
      </c>
      <c r="T25" s="17">
        <f t="shared" si="2"/>
        <v>1.430487259722843</v>
      </c>
      <c r="U25" s="17"/>
      <c r="V25" s="6">
        <v>15</v>
      </c>
      <c r="W25" t="s">
        <v>173</v>
      </c>
      <c r="X25" s="21">
        <v>54</v>
      </c>
      <c r="Y25" s="17">
        <f t="shared" si="3"/>
        <v>0.8046490835940993</v>
      </c>
      <c r="Z25" s="17"/>
      <c r="AA25" s="6">
        <v>15</v>
      </c>
      <c r="AB25" t="s">
        <v>188</v>
      </c>
      <c r="AC25" s="21">
        <v>881</v>
      </c>
      <c r="AD25" s="18">
        <f t="shared" si="4"/>
        <v>13.127700789748175</v>
      </c>
      <c r="AE25" s="18"/>
      <c r="AF25" s="6">
        <v>15</v>
      </c>
      <c r="AG25" t="s">
        <v>209</v>
      </c>
      <c r="AH25" s="21">
        <v>637</v>
      </c>
      <c r="AI25" s="17">
        <f t="shared" si="5"/>
        <v>9.491879004619282</v>
      </c>
      <c r="AJ25" s="6">
        <v>15</v>
      </c>
      <c r="AK25" t="s">
        <v>234</v>
      </c>
      <c r="AL25" s="21">
        <v>966</v>
      </c>
      <c r="AM25" s="17">
        <f t="shared" si="6"/>
        <v>14.394278050961109</v>
      </c>
      <c r="AN25" s="17"/>
      <c r="AO25" s="6">
        <v>15</v>
      </c>
      <c r="AP25" t="s">
        <v>257</v>
      </c>
      <c r="AQ25" s="21">
        <v>151</v>
      </c>
      <c r="AR25" s="17">
        <f t="shared" si="7"/>
        <v>2.2500372522723886</v>
      </c>
      <c r="AS25" s="17"/>
      <c r="AT25" s="6">
        <v>15</v>
      </c>
      <c r="AU25" s="6" t="s">
        <v>280</v>
      </c>
      <c r="AV25" s="24">
        <v>1234</v>
      </c>
      <c r="AW25" s="30">
        <f t="shared" si="8"/>
        <v>18.387721651020712</v>
      </c>
      <c r="AX25" s="30"/>
      <c r="AY25" s="6">
        <v>15</v>
      </c>
      <c r="AZ25" t="s">
        <v>303</v>
      </c>
      <c r="BA25" s="21">
        <v>76</v>
      </c>
      <c r="BB25" s="17">
        <f t="shared" si="9"/>
        <v>1.1324690806139175</v>
      </c>
      <c r="BC25" s="6">
        <v>15</v>
      </c>
      <c r="BD25" t="s">
        <v>323</v>
      </c>
      <c r="BE25" s="21">
        <v>190</v>
      </c>
      <c r="BF25" s="17">
        <f t="shared" si="10"/>
        <v>2.831172701534794</v>
      </c>
      <c r="BG25" s="17"/>
      <c r="BH25" s="6">
        <v>15</v>
      </c>
      <c r="BI25" t="s">
        <v>341</v>
      </c>
      <c r="BJ25" s="21">
        <v>1480</v>
      </c>
      <c r="BK25" s="17">
        <f t="shared" si="11"/>
        <v>22.0533452540605</v>
      </c>
      <c r="BM25" s="6">
        <v>15</v>
      </c>
      <c r="BN25" t="s">
        <v>367</v>
      </c>
      <c r="BO25" s="21">
        <v>301</v>
      </c>
      <c r="BP25" s="17">
        <f t="shared" si="12"/>
        <v>4.485173595589331</v>
      </c>
    </row>
    <row r="26" spans="1:68" ht="12.75">
      <c r="A26" s="6">
        <v>16</v>
      </c>
      <c r="B26" t="s">
        <v>61</v>
      </c>
      <c r="C26" s="21">
        <v>16884</v>
      </c>
      <c r="D26" s="21">
        <v>12504</v>
      </c>
      <c r="E26" s="20">
        <f t="shared" si="13"/>
        <v>74.05828002842928</v>
      </c>
      <c r="F26" s="21">
        <v>9301</v>
      </c>
      <c r="H26" s="6">
        <v>16</v>
      </c>
      <c r="I26" t="s">
        <v>112</v>
      </c>
      <c r="J26" s="21">
        <v>357</v>
      </c>
      <c r="K26" s="17">
        <f t="shared" si="0"/>
        <v>3.8382969573164174</v>
      </c>
      <c r="L26" s="17"/>
      <c r="M26" s="6">
        <v>16</v>
      </c>
      <c r="N26" t="s">
        <v>135</v>
      </c>
      <c r="O26" s="21">
        <v>128</v>
      </c>
      <c r="P26" s="17">
        <f t="shared" si="1"/>
        <v>1.3761961079453822</v>
      </c>
      <c r="Q26" s="6">
        <v>16</v>
      </c>
      <c r="R26" t="s">
        <v>155</v>
      </c>
      <c r="S26" s="21">
        <v>161</v>
      </c>
      <c r="T26" s="17">
        <f t="shared" si="2"/>
        <v>1.7309966670250512</v>
      </c>
      <c r="U26" s="17"/>
      <c r="V26" s="6">
        <v>16</v>
      </c>
      <c r="W26" t="s">
        <v>88</v>
      </c>
      <c r="X26" s="21">
        <v>96</v>
      </c>
      <c r="Y26" s="17">
        <f t="shared" si="3"/>
        <v>1.0321470809590367</v>
      </c>
      <c r="Z26" s="17"/>
      <c r="AA26" s="6">
        <v>16</v>
      </c>
      <c r="AB26" t="s">
        <v>189</v>
      </c>
      <c r="AC26" s="21">
        <v>1230</v>
      </c>
      <c r="AD26" s="18">
        <f t="shared" si="4"/>
        <v>13.224384474787657</v>
      </c>
      <c r="AE26" s="18"/>
      <c r="AF26" s="6">
        <v>16</v>
      </c>
      <c r="AG26" t="s">
        <v>62</v>
      </c>
      <c r="AH26" s="21">
        <v>1430</v>
      </c>
      <c r="AI26" s="17">
        <f t="shared" si="5"/>
        <v>15.374690893452318</v>
      </c>
      <c r="AJ26" s="6">
        <v>16</v>
      </c>
      <c r="AK26" t="s">
        <v>235</v>
      </c>
      <c r="AL26" s="21">
        <v>688</v>
      </c>
      <c r="AM26" s="17">
        <f t="shared" si="6"/>
        <v>7.39705408020643</v>
      </c>
      <c r="AN26" s="17"/>
      <c r="AO26" s="6">
        <v>16</v>
      </c>
      <c r="AP26" t="s">
        <v>258</v>
      </c>
      <c r="AQ26" s="21">
        <v>95</v>
      </c>
      <c r="AR26" s="17">
        <f t="shared" si="7"/>
        <v>1.0213955488657134</v>
      </c>
      <c r="AS26" s="17"/>
      <c r="AT26" s="6">
        <v>16</v>
      </c>
      <c r="AU26" t="s">
        <v>281</v>
      </c>
      <c r="AV26" s="21">
        <v>1480</v>
      </c>
      <c r="AW26" s="17">
        <f t="shared" si="8"/>
        <v>15.912267498118482</v>
      </c>
      <c r="AX26" s="17"/>
      <c r="AY26" s="6">
        <v>16</v>
      </c>
      <c r="AZ26" t="s">
        <v>304</v>
      </c>
      <c r="BA26" s="21">
        <v>549</v>
      </c>
      <c r="BB26" s="17">
        <f t="shared" si="9"/>
        <v>5.902591119234491</v>
      </c>
      <c r="BC26" s="6">
        <v>16</v>
      </c>
      <c r="BD26" t="s">
        <v>324</v>
      </c>
      <c r="BE26" s="21">
        <v>218</v>
      </c>
      <c r="BF26" s="17">
        <f t="shared" si="10"/>
        <v>2.343833996344479</v>
      </c>
      <c r="BG26" s="17"/>
      <c r="BH26" s="6">
        <v>16</v>
      </c>
      <c r="BI26" t="s">
        <v>346</v>
      </c>
      <c r="BJ26" s="21">
        <v>2543</v>
      </c>
      <c r="BK26" s="17">
        <v>23.041</v>
      </c>
      <c r="BL26" s="36" t="s">
        <v>383</v>
      </c>
      <c r="BM26" s="6">
        <v>16</v>
      </c>
      <c r="BN26" t="s">
        <v>64</v>
      </c>
      <c r="BO26" s="21">
        <v>326</v>
      </c>
      <c r="BP26" s="17">
        <f t="shared" si="12"/>
        <v>3.5049994624233953</v>
      </c>
    </row>
    <row r="27" spans="1:68" ht="12.75">
      <c r="A27" s="6">
        <v>17</v>
      </c>
      <c r="B27" t="s">
        <v>65</v>
      </c>
      <c r="C27" s="21">
        <v>19245</v>
      </c>
      <c r="D27" s="21">
        <v>15052</v>
      </c>
      <c r="E27" s="20">
        <f t="shared" si="13"/>
        <v>78.21252273317745</v>
      </c>
      <c r="F27" s="21">
        <v>10642</v>
      </c>
      <c r="H27" s="6">
        <v>17</v>
      </c>
      <c r="I27" t="s">
        <v>89</v>
      </c>
      <c r="J27" s="21">
        <v>568</v>
      </c>
      <c r="K27" s="17">
        <f t="shared" si="0"/>
        <v>5.337342604773538</v>
      </c>
      <c r="L27" s="17"/>
      <c r="M27" s="6">
        <v>17</v>
      </c>
      <c r="N27" t="s">
        <v>126</v>
      </c>
      <c r="O27" s="21">
        <v>83</v>
      </c>
      <c r="P27" s="17">
        <f t="shared" si="1"/>
        <v>0.7799285848524713</v>
      </c>
      <c r="Q27" s="6">
        <v>17</v>
      </c>
      <c r="R27" t="s">
        <v>154</v>
      </c>
      <c r="S27" s="21">
        <v>153</v>
      </c>
      <c r="T27" s="17">
        <f t="shared" si="2"/>
        <v>1.4376996805111821</v>
      </c>
      <c r="U27" s="17"/>
      <c r="V27" s="6">
        <v>17</v>
      </c>
      <c r="W27" t="s">
        <v>174</v>
      </c>
      <c r="X27" s="21">
        <v>148</v>
      </c>
      <c r="Y27" s="17">
        <f t="shared" si="3"/>
        <v>1.3907160308212743</v>
      </c>
      <c r="Z27" s="17"/>
      <c r="AA27" s="6">
        <v>17</v>
      </c>
      <c r="AB27" t="s">
        <v>190</v>
      </c>
      <c r="AC27" s="21">
        <v>1815</v>
      </c>
      <c r="AD27" s="18">
        <f t="shared" si="4"/>
        <v>17.05506483743657</v>
      </c>
      <c r="AE27" s="18"/>
      <c r="AF27" s="6">
        <v>17</v>
      </c>
      <c r="AG27" s="6" t="s">
        <v>66</v>
      </c>
      <c r="AH27" s="24">
        <v>1926</v>
      </c>
      <c r="AI27" s="30">
        <f t="shared" si="5"/>
        <v>18.09810186055253</v>
      </c>
      <c r="AJ27" s="6">
        <v>17</v>
      </c>
      <c r="AK27" t="s">
        <v>236</v>
      </c>
      <c r="AL27" s="21">
        <v>1112</v>
      </c>
      <c r="AM27" s="17">
        <f t="shared" si="6"/>
        <v>10.449163691035519</v>
      </c>
      <c r="AN27" s="17"/>
      <c r="AO27" s="6">
        <v>17</v>
      </c>
      <c r="AP27" t="s">
        <v>259</v>
      </c>
      <c r="AQ27" s="21">
        <v>317</v>
      </c>
      <c r="AR27" s="17">
        <f t="shared" si="7"/>
        <v>2.978763390340162</v>
      </c>
      <c r="AS27" s="17"/>
      <c r="AT27" s="6">
        <v>17</v>
      </c>
      <c r="AU27" t="s">
        <v>282</v>
      </c>
      <c r="AV27" s="21">
        <v>1031</v>
      </c>
      <c r="AW27" s="17">
        <f t="shared" si="8"/>
        <v>9.688028566059012</v>
      </c>
      <c r="AX27" s="17"/>
      <c r="AY27" s="6">
        <v>17</v>
      </c>
      <c r="AZ27" t="s">
        <v>300</v>
      </c>
      <c r="BA27" s="21">
        <v>150</v>
      </c>
      <c r="BB27" s="17">
        <f t="shared" si="9"/>
        <v>1.4095094906972374</v>
      </c>
      <c r="BC27" s="6">
        <v>17</v>
      </c>
      <c r="BD27" t="s">
        <v>28</v>
      </c>
      <c r="BE27" s="21">
        <v>481</v>
      </c>
      <c r="BF27" s="17">
        <f t="shared" si="10"/>
        <v>4.519827100169141</v>
      </c>
      <c r="BG27" s="17"/>
      <c r="BH27" s="6">
        <v>17</v>
      </c>
      <c r="BI27" t="s">
        <v>347</v>
      </c>
      <c r="BJ27" s="21">
        <v>2550</v>
      </c>
      <c r="BK27" s="17">
        <f aca="true" t="shared" si="14" ref="BK27:BK33">SUM((BJ27*100)/F27)</f>
        <v>23.961661341853034</v>
      </c>
      <c r="BM27" s="6">
        <v>17</v>
      </c>
      <c r="BN27" t="s">
        <v>68</v>
      </c>
      <c r="BO27" s="21">
        <v>308</v>
      </c>
      <c r="BP27" s="17">
        <f t="shared" si="12"/>
        <v>2.8941928208983274</v>
      </c>
    </row>
    <row r="28" spans="1:68" ht="12.75">
      <c r="A28" s="6">
        <v>18</v>
      </c>
      <c r="B28" t="s">
        <v>69</v>
      </c>
      <c r="C28" s="21">
        <v>13172</v>
      </c>
      <c r="D28" s="21">
        <v>10970</v>
      </c>
      <c r="E28" s="20">
        <f t="shared" si="13"/>
        <v>83.28272092317036</v>
      </c>
      <c r="F28" s="21">
        <v>8423</v>
      </c>
      <c r="H28" s="6">
        <v>18</v>
      </c>
      <c r="I28" t="s">
        <v>81</v>
      </c>
      <c r="J28" s="21">
        <v>608</v>
      </c>
      <c r="K28" s="17">
        <f t="shared" si="0"/>
        <v>7.218330761011516</v>
      </c>
      <c r="L28" s="17"/>
      <c r="M28" s="6">
        <v>18</v>
      </c>
      <c r="N28" t="s">
        <v>136</v>
      </c>
      <c r="O28" s="21">
        <v>45</v>
      </c>
      <c r="P28" s="17">
        <f t="shared" si="1"/>
        <v>0.5342514543511813</v>
      </c>
      <c r="Q28" s="6">
        <v>18</v>
      </c>
      <c r="R28" t="s">
        <v>156</v>
      </c>
      <c r="S28" s="21">
        <v>411</v>
      </c>
      <c r="T28" s="17">
        <f t="shared" si="2"/>
        <v>4.879496616407455</v>
      </c>
      <c r="U28" s="17"/>
      <c r="V28" s="6">
        <v>18</v>
      </c>
      <c r="W28" t="s">
        <v>169</v>
      </c>
      <c r="X28" s="21">
        <v>71</v>
      </c>
      <c r="Y28" s="17">
        <f t="shared" si="3"/>
        <v>0.8429300724207527</v>
      </c>
      <c r="Z28" s="17"/>
      <c r="AA28" s="6">
        <v>18</v>
      </c>
      <c r="AB28" s="6" t="s">
        <v>70</v>
      </c>
      <c r="AC28" s="24">
        <v>1940</v>
      </c>
      <c r="AD28" s="31">
        <f t="shared" si="4"/>
        <v>23.032173809806483</v>
      </c>
      <c r="AE28" s="31"/>
      <c r="AF28" s="6">
        <v>18</v>
      </c>
      <c r="AG28" t="s">
        <v>22</v>
      </c>
      <c r="AH28" s="21">
        <v>871</v>
      </c>
      <c r="AI28" s="17">
        <f t="shared" si="5"/>
        <v>10.340733705330642</v>
      </c>
      <c r="AJ28" s="6">
        <v>18</v>
      </c>
      <c r="AK28" t="s">
        <v>71</v>
      </c>
      <c r="AL28" s="21">
        <v>1126</v>
      </c>
      <c r="AM28" s="17">
        <f t="shared" si="6"/>
        <v>13.36815861332067</v>
      </c>
      <c r="AN28" s="17"/>
      <c r="AO28" s="6">
        <v>18</v>
      </c>
      <c r="AP28" t="s">
        <v>260</v>
      </c>
      <c r="AQ28" s="21">
        <v>100</v>
      </c>
      <c r="AR28" s="17">
        <f t="shared" si="7"/>
        <v>1.1872254541137361</v>
      </c>
      <c r="AS28" s="17"/>
      <c r="AT28" s="6">
        <v>18</v>
      </c>
      <c r="AU28" t="s">
        <v>283</v>
      </c>
      <c r="AV28" s="21">
        <v>462</v>
      </c>
      <c r="AW28" s="17">
        <f t="shared" si="8"/>
        <v>5.4849815980054615</v>
      </c>
      <c r="AX28" s="17"/>
      <c r="AY28" s="6">
        <v>18</v>
      </c>
      <c r="AZ28" t="s">
        <v>63</v>
      </c>
      <c r="BA28" s="21">
        <v>42</v>
      </c>
      <c r="BB28" s="17">
        <f t="shared" si="9"/>
        <v>0.4986346907277692</v>
      </c>
      <c r="BC28" s="6">
        <v>18</v>
      </c>
      <c r="BD28" t="s">
        <v>325</v>
      </c>
      <c r="BE28" s="21">
        <v>67</v>
      </c>
      <c r="BF28" s="17">
        <f t="shared" si="10"/>
        <v>0.7954410542562033</v>
      </c>
      <c r="BG28" s="17"/>
      <c r="BH28" s="6">
        <v>18</v>
      </c>
      <c r="BI28" s="6" t="s">
        <v>348</v>
      </c>
      <c r="BJ28" s="24">
        <v>2401</v>
      </c>
      <c r="BK28" s="30">
        <f t="shared" si="14"/>
        <v>28.505283153270806</v>
      </c>
      <c r="BM28" s="6">
        <v>18</v>
      </c>
      <c r="BN28" t="s">
        <v>72</v>
      </c>
      <c r="BO28" s="21">
        <v>279</v>
      </c>
      <c r="BP28" s="17">
        <f t="shared" si="12"/>
        <v>3.312359016977324</v>
      </c>
    </row>
    <row r="29" spans="1:68" ht="12.75">
      <c r="A29" s="6">
        <v>19</v>
      </c>
      <c r="B29" t="s">
        <v>73</v>
      </c>
      <c r="C29" s="21">
        <v>14478</v>
      </c>
      <c r="D29" s="21">
        <v>12163</v>
      </c>
      <c r="E29" s="20">
        <f t="shared" si="13"/>
        <v>84.01022240640972</v>
      </c>
      <c r="F29" s="21">
        <v>8623</v>
      </c>
      <c r="H29" s="6">
        <v>19</v>
      </c>
      <c r="I29" t="s">
        <v>113</v>
      </c>
      <c r="J29" s="21">
        <v>679</v>
      </c>
      <c r="K29" s="17">
        <f t="shared" si="0"/>
        <v>7.874289690362983</v>
      </c>
      <c r="L29" s="17"/>
      <c r="M29" s="6">
        <v>19</v>
      </c>
      <c r="N29" t="s">
        <v>126</v>
      </c>
      <c r="O29" s="21">
        <v>61</v>
      </c>
      <c r="P29" s="17">
        <f t="shared" si="1"/>
        <v>0.7074104140090456</v>
      </c>
      <c r="Q29" s="6">
        <v>19</v>
      </c>
      <c r="R29" t="s">
        <v>157</v>
      </c>
      <c r="S29" s="21">
        <v>125</v>
      </c>
      <c r="T29" s="17">
        <f t="shared" si="2"/>
        <v>1.4496115041168967</v>
      </c>
      <c r="U29" s="17"/>
      <c r="V29" s="6">
        <v>19</v>
      </c>
      <c r="W29" t="s">
        <v>173</v>
      </c>
      <c r="X29" s="21">
        <v>73</v>
      </c>
      <c r="Y29" s="17">
        <f t="shared" si="3"/>
        <v>0.8465731184042676</v>
      </c>
      <c r="Z29" s="17"/>
      <c r="AA29" s="6">
        <v>19</v>
      </c>
      <c r="AB29" t="s">
        <v>191</v>
      </c>
      <c r="AC29" s="21">
        <v>1173</v>
      </c>
      <c r="AD29" s="18">
        <f t="shared" si="4"/>
        <v>13.603154354632958</v>
      </c>
      <c r="AE29" s="18"/>
      <c r="AF29" s="6">
        <v>19</v>
      </c>
      <c r="AG29" t="s">
        <v>210</v>
      </c>
      <c r="AH29" s="21">
        <v>1138</v>
      </c>
      <c r="AI29" s="17">
        <f t="shared" si="5"/>
        <v>13.197263133480227</v>
      </c>
      <c r="AJ29" s="6">
        <v>19</v>
      </c>
      <c r="AK29" t="s">
        <v>237</v>
      </c>
      <c r="AL29" s="21">
        <v>1113</v>
      </c>
      <c r="AM29" s="17">
        <f t="shared" si="6"/>
        <v>12.907340832656848</v>
      </c>
      <c r="AN29" s="17"/>
      <c r="AO29" s="6">
        <v>19</v>
      </c>
      <c r="AP29" t="s">
        <v>261</v>
      </c>
      <c r="AQ29" s="21">
        <v>483</v>
      </c>
      <c r="AR29" s="17">
        <f t="shared" si="7"/>
        <v>5.601298851907689</v>
      </c>
      <c r="AS29" s="17"/>
      <c r="AT29" s="6">
        <v>19</v>
      </c>
      <c r="AU29" t="s">
        <v>284</v>
      </c>
      <c r="AV29" s="21">
        <v>1164</v>
      </c>
      <c r="AW29" s="17">
        <f t="shared" si="8"/>
        <v>13.498782326336542</v>
      </c>
      <c r="AX29" s="17"/>
      <c r="AY29" s="6">
        <v>19</v>
      </c>
      <c r="AZ29" t="s">
        <v>305</v>
      </c>
      <c r="BA29" s="21">
        <v>74</v>
      </c>
      <c r="BB29" s="17">
        <f t="shared" si="9"/>
        <v>0.8581700104372029</v>
      </c>
      <c r="BC29" s="6">
        <v>19</v>
      </c>
      <c r="BD29" t="s">
        <v>326</v>
      </c>
      <c r="BE29" s="21">
        <v>83</v>
      </c>
      <c r="BF29" s="17">
        <f t="shared" si="10"/>
        <v>0.9625420387336194</v>
      </c>
      <c r="BG29" s="17"/>
      <c r="BH29" s="6">
        <v>19</v>
      </c>
      <c r="BI29" t="s">
        <v>77</v>
      </c>
      <c r="BJ29" s="21">
        <v>2168</v>
      </c>
      <c r="BK29" s="17">
        <f t="shared" si="14"/>
        <v>25.142061927403457</v>
      </c>
      <c r="BM29" s="6">
        <v>19</v>
      </c>
      <c r="BN29" t="s">
        <v>74</v>
      </c>
      <c r="BO29" s="21">
        <v>289</v>
      </c>
      <c r="BP29" s="17">
        <f t="shared" si="12"/>
        <v>3.351501797518265</v>
      </c>
    </row>
    <row r="30" spans="1:68" ht="12.75">
      <c r="A30" s="6">
        <v>20</v>
      </c>
      <c r="B30" t="s">
        <v>75</v>
      </c>
      <c r="C30" s="21">
        <v>15170</v>
      </c>
      <c r="D30" s="21">
        <v>12592</v>
      </c>
      <c r="E30" s="20">
        <f t="shared" si="13"/>
        <v>83.00593276203033</v>
      </c>
      <c r="F30" s="21">
        <v>8811</v>
      </c>
      <c r="H30" s="6">
        <v>20</v>
      </c>
      <c r="I30" t="s">
        <v>114</v>
      </c>
      <c r="J30" s="21">
        <v>398</v>
      </c>
      <c r="K30" s="17">
        <f t="shared" si="0"/>
        <v>4.517080921575303</v>
      </c>
      <c r="L30" s="17"/>
      <c r="M30" s="6">
        <v>20</v>
      </c>
      <c r="N30" t="s">
        <v>125</v>
      </c>
      <c r="O30" s="21">
        <v>63</v>
      </c>
      <c r="P30" s="17">
        <f t="shared" si="1"/>
        <v>0.7150153217568948</v>
      </c>
      <c r="Q30" s="6">
        <v>20</v>
      </c>
      <c r="R30" t="s">
        <v>158</v>
      </c>
      <c r="S30" s="21">
        <v>230</v>
      </c>
      <c r="T30" s="17">
        <f t="shared" si="2"/>
        <v>2.610373396890251</v>
      </c>
      <c r="U30" s="17"/>
      <c r="V30" s="6">
        <v>20</v>
      </c>
      <c r="W30" t="s">
        <v>174</v>
      </c>
      <c r="X30" s="21">
        <v>72</v>
      </c>
      <c r="Y30" s="17">
        <f t="shared" si="3"/>
        <v>0.8171603677221655</v>
      </c>
      <c r="Z30" s="17"/>
      <c r="AA30" s="6">
        <v>20</v>
      </c>
      <c r="AB30" s="6" t="s">
        <v>192</v>
      </c>
      <c r="AC30" s="24">
        <v>2153</v>
      </c>
      <c r="AD30" s="31">
        <f t="shared" si="4"/>
        <v>24.435364884803086</v>
      </c>
      <c r="AE30" s="31"/>
      <c r="AF30" s="6">
        <v>20</v>
      </c>
      <c r="AG30" t="s">
        <v>211</v>
      </c>
      <c r="AH30" s="21">
        <v>983</v>
      </c>
      <c r="AI30" s="17">
        <f t="shared" si="5"/>
        <v>11.156508909317898</v>
      </c>
      <c r="AJ30" s="6">
        <v>20</v>
      </c>
      <c r="AK30" t="s">
        <v>238</v>
      </c>
      <c r="AL30" s="21">
        <v>806</v>
      </c>
      <c r="AM30" s="17">
        <f t="shared" si="6"/>
        <v>9.147656338667575</v>
      </c>
      <c r="AN30" s="17"/>
      <c r="AO30" s="6">
        <v>20</v>
      </c>
      <c r="AP30" t="s">
        <v>262</v>
      </c>
      <c r="AQ30" s="21">
        <v>313</v>
      </c>
      <c r="AR30" s="17">
        <f t="shared" si="7"/>
        <v>3.5523777096810805</v>
      </c>
      <c r="AS30" s="17"/>
      <c r="AT30" s="6">
        <v>20</v>
      </c>
      <c r="AU30" t="s">
        <v>285</v>
      </c>
      <c r="AV30" s="21">
        <v>640</v>
      </c>
      <c r="AW30" s="17">
        <f t="shared" si="8"/>
        <v>7.263647713085915</v>
      </c>
      <c r="AX30" s="17"/>
      <c r="AY30" s="6">
        <v>20</v>
      </c>
      <c r="AZ30" t="s">
        <v>305</v>
      </c>
      <c r="BA30" s="21">
        <v>74</v>
      </c>
      <c r="BB30" s="17">
        <f t="shared" si="9"/>
        <v>0.839859266825559</v>
      </c>
      <c r="BC30" s="6">
        <v>20</v>
      </c>
      <c r="BD30" t="s">
        <v>326</v>
      </c>
      <c r="BE30" s="21">
        <v>87</v>
      </c>
      <c r="BF30" s="17">
        <f t="shared" si="10"/>
        <v>0.9874021109976167</v>
      </c>
      <c r="BG30" s="17"/>
      <c r="BH30" s="6">
        <v>20</v>
      </c>
      <c r="BI30" s="6" t="s">
        <v>297</v>
      </c>
      <c r="BJ30" s="24">
        <v>2562</v>
      </c>
      <c r="BK30" s="30">
        <f t="shared" si="14"/>
        <v>29.077289751447054</v>
      </c>
      <c r="BM30" s="6">
        <v>20</v>
      </c>
      <c r="BN30" t="s">
        <v>76</v>
      </c>
      <c r="BO30" s="21">
        <v>430</v>
      </c>
      <c r="BP30" s="17">
        <f t="shared" si="12"/>
        <v>4.880263307229599</v>
      </c>
    </row>
    <row r="31" spans="1:68" ht="12.75">
      <c r="A31" s="6">
        <v>21</v>
      </c>
      <c r="B31" t="s">
        <v>78</v>
      </c>
      <c r="C31" s="21">
        <v>16275</v>
      </c>
      <c r="D31" s="21">
        <v>12661</v>
      </c>
      <c r="E31" s="20">
        <f t="shared" si="13"/>
        <v>77.79416282642089</v>
      </c>
      <c r="F31" s="21">
        <v>9423</v>
      </c>
      <c r="H31" s="6">
        <v>21</v>
      </c>
      <c r="I31" s="6" t="s">
        <v>81</v>
      </c>
      <c r="J31" s="24">
        <v>1250</v>
      </c>
      <c r="K31" s="30">
        <f t="shared" si="0"/>
        <v>13.265414411546217</v>
      </c>
      <c r="L31" s="30"/>
      <c r="M31" s="6">
        <v>21</v>
      </c>
      <c r="N31" t="s">
        <v>137</v>
      </c>
      <c r="O31" s="21">
        <v>78</v>
      </c>
      <c r="P31" s="17">
        <f t="shared" si="1"/>
        <v>0.827761859280484</v>
      </c>
      <c r="Q31" s="6">
        <v>21</v>
      </c>
      <c r="R31" t="s">
        <v>159</v>
      </c>
      <c r="S31" s="21">
        <v>205</v>
      </c>
      <c r="T31" s="17">
        <f t="shared" si="2"/>
        <v>2.1755279634935794</v>
      </c>
      <c r="U31" s="17"/>
      <c r="V31" s="6">
        <v>21</v>
      </c>
      <c r="W31" t="s">
        <v>175</v>
      </c>
      <c r="X31" s="21">
        <v>52</v>
      </c>
      <c r="Y31" s="17">
        <f t="shared" si="3"/>
        <v>0.5518412395203226</v>
      </c>
      <c r="Z31" s="17"/>
      <c r="AA31" s="6">
        <v>21</v>
      </c>
      <c r="AB31" t="s">
        <v>193</v>
      </c>
      <c r="AC31" s="21">
        <v>1621</v>
      </c>
      <c r="AD31" s="18">
        <f t="shared" si="4"/>
        <v>17.202589408893132</v>
      </c>
      <c r="AE31" s="18"/>
      <c r="AF31" s="6">
        <v>21</v>
      </c>
      <c r="AG31" t="s">
        <v>212</v>
      </c>
      <c r="AH31" s="21">
        <v>1722</v>
      </c>
      <c r="AI31" s="17">
        <f t="shared" si="5"/>
        <v>18.27443489334607</v>
      </c>
      <c r="AJ31" s="6">
        <v>21</v>
      </c>
      <c r="AK31" t="s">
        <v>99</v>
      </c>
      <c r="AL31" s="21">
        <v>669</v>
      </c>
      <c r="AM31" s="17">
        <f t="shared" si="6"/>
        <v>7.099649793059535</v>
      </c>
      <c r="AN31" s="17"/>
      <c r="AO31" s="6">
        <v>21</v>
      </c>
      <c r="AP31" t="s">
        <v>100</v>
      </c>
      <c r="AQ31" s="21">
        <v>69</v>
      </c>
      <c r="AR31" s="17">
        <f t="shared" si="7"/>
        <v>0.7322508755173511</v>
      </c>
      <c r="AS31" s="17"/>
      <c r="AT31" s="6">
        <v>21</v>
      </c>
      <c r="AU31" t="s">
        <v>286</v>
      </c>
      <c r="AV31" s="21">
        <v>1164</v>
      </c>
      <c r="AW31" s="17">
        <f t="shared" si="8"/>
        <v>12.352753900031837</v>
      </c>
      <c r="AX31" s="17"/>
      <c r="AY31" s="6">
        <v>21</v>
      </c>
      <c r="AZ31" t="s">
        <v>63</v>
      </c>
      <c r="BA31" s="21">
        <v>46</v>
      </c>
      <c r="BB31" s="17">
        <f t="shared" si="9"/>
        <v>0.48816725034490077</v>
      </c>
      <c r="BC31" s="6">
        <v>21</v>
      </c>
      <c r="BD31" t="s">
        <v>327</v>
      </c>
      <c r="BE31" s="21">
        <v>100</v>
      </c>
      <c r="BF31" s="17">
        <f t="shared" si="10"/>
        <v>1.0612331529236974</v>
      </c>
      <c r="BG31" s="17"/>
      <c r="BH31" s="6">
        <v>21</v>
      </c>
      <c r="BI31" t="s">
        <v>349</v>
      </c>
      <c r="BJ31" s="21">
        <v>2044</v>
      </c>
      <c r="BK31" s="17">
        <f t="shared" si="14"/>
        <v>21.691605645760372</v>
      </c>
      <c r="BM31" s="6">
        <v>21</v>
      </c>
      <c r="BN31" t="s">
        <v>368</v>
      </c>
      <c r="BO31" s="21">
        <v>403</v>
      </c>
      <c r="BP31" s="17">
        <f t="shared" si="12"/>
        <v>4.2767696062825005</v>
      </c>
    </row>
    <row r="32" spans="1:68" ht="12.75">
      <c r="A32" s="6">
        <v>22</v>
      </c>
      <c r="B32" t="s">
        <v>79</v>
      </c>
      <c r="C32" s="21">
        <v>16604</v>
      </c>
      <c r="D32" s="21">
        <v>11296</v>
      </c>
      <c r="E32" s="20">
        <f t="shared" si="13"/>
        <v>68.03179956636954</v>
      </c>
      <c r="F32" s="21">
        <v>8608</v>
      </c>
      <c r="H32" s="6">
        <v>22</v>
      </c>
      <c r="I32" t="s">
        <v>81</v>
      </c>
      <c r="J32" s="21">
        <v>1112</v>
      </c>
      <c r="K32" s="17">
        <f t="shared" si="0"/>
        <v>12.9182156133829</v>
      </c>
      <c r="L32" s="17"/>
      <c r="M32" s="6">
        <v>22</v>
      </c>
      <c r="N32" t="s">
        <v>138</v>
      </c>
      <c r="O32" s="21">
        <v>41</v>
      </c>
      <c r="P32" s="17">
        <f t="shared" si="1"/>
        <v>0.4763011152416357</v>
      </c>
      <c r="Q32" s="6">
        <v>22</v>
      </c>
      <c r="R32" t="s">
        <v>160</v>
      </c>
      <c r="S32" s="21">
        <v>178</v>
      </c>
      <c r="T32" s="17">
        <f t="shared" si="2"/>
        <v>2.0678438661710037</v>
      </c>
      <c r="U32" s="17"/>
      <c r="V32" s="6">
        <v>22</v>
      </c>
      <c r="W32" t="s">
        <v>175</v>
      </c>
      <c r="X32" s="21">
        <v>77</v>
      </c>
      <c r="Y32" s="17">
        <f t="shared" si="3"/>
        <v>0.8945167286245354</v>
      </c>
      <c r="Z32" s="17"/>
      <c r="AA32" s="6">
        <v>22</v>
      </c>
      <c r="AB32" t="s">
        <v>194</v>
      </c>
      <c r="AC32" s="21">
        <v>969</v>
      </c>
      <c r="AD32" s="18">
        <f t="shared" si="4"/>
        <v>11.256970260223047</v>
      </c>
      <c r="AE32" s="18"/>
      <c r="AF32" s="6">
        <v>22</v>
      </c>
      <c r="AG32" s="6" t="s">
        <v>212</v>
      </c>
      <c r="AH32" s="24">
        <v>1718</v>
      </c>
      <c r="AI32" s="30">
        <f t="shared" si="5"/>
        <v>19.95817843866171</v>
      </c>
      <c r="AJ32" s="6">
        <v>22</v>
      </c>
      <c r="AK32" t="s">
        <v>239</v>
      </c>
      <c r="AL32" s="21">
        <v>575</v>
      </c>
      <c r="AM32" s="17">
        <f t="shared" si="6"/>
        <v>6.679832713754647</v>
      </c>
      <c r="AN32" s="17"/>
      <c r="AO32" s="6">
        <v>22</v>
      </c>
      <c r="AP32" t="s">
        <v>100</v>
      </c>
      <c r="AQ32" s="21">
        <v>58</v>
      </c>
      <c r="AR32" s="17">
        <f t="shared" si="7"/>
        <v>0.6737918215613383</v>
      </c>
      <c r="AS32" s="17"/>
      <c r="AT32" s="6">
        <v>22</v>
      </c>
      <c r="AU32" s="6" t="s">
        <v>80</v>
      </c>
      <c r="AV32" s="24">
        <v>1980</v>
      </c>
      <c r="AW32" s="30">
        <f t="shared" si="8"/>
        <v>23.00185873605948</v>
      </c>
      <c r="AX32" s="30"/>
      <c r="AY32" s="6">
        <v>22</v>
      </c>
      <c r="AZ32" t="s">
        <v>63</v>
      </c>
      <c r="BA32" s="21">
        <v>30</v>
      </c>
      <c r="BB32" s="17">
        <f t="shared" si="9"/>
        <v>0.34851301115241634</v>
      </c>
      <c r="BC32" s="6">
        <v>22</v>
      </c>
      <c r="BD32" t="s">
        <v>327</v>
      </c>
      <c r="BE32" s="21">
        <v>57</v>
      </c>
      <c r="BF32" s="17">
        <f t="shared" si="10"/>
        <v>0.6621747211895911</v>
      </c>
      <c r="BG32" s="17"/>
      <c r="BH32" s="6">
        <v>22</v>
      </c>
      <c r="BI32" t="s">
        <v>350</v>
      </c>
      <c r="BJ32" s="21">
        <v>1427</v>
      </c>
      <c r="BK32" s="17">
        <f t="shared" si="14"/>
        <v>16.577602230483272</v>
      </c>
      <c r="BM32" s="6">
        <v>22</v>
      </c>
      <c r="BN32" t="s">
        <v>369</v>
      </c>
      <c r="BO32" s="21">
        <v>386</v>
      </c>
      <c r="BP32" s="17">
        <f t="shared" si="12"/>
        <v>4.484200743494424</v>
      </c>
    </row>
    <row r="33" spans="1:68" ht="12.75">
      <c r="A33" s="6">
        <v>23</v>
      </c>
      <c r="B33" t="s">
        <v>82</v>
      </c>
      <c r="C33" s="21">
        <v>18173</v>
      </c>
      <c r="D33" s="21">
        <v>14430</v>
      </c>
      <c r="E33" s="20">
        <f t="shared" si="13"/>
        <v>79.40351070269081</v>
      </c>
      <c r="F33" s="21">
        <v>11070</v>
      </c>
      <c r="H33" s="6">
        <v>23</v>
      </c>
      <c r="I33" t="s">
        <v>115</v>
      </c>
      <c r="J33" s="21">
        <v>896</v>
      </c>
      <c r="K33" s="17">
        <f t="shared" si="0"/>
        <v>8.093947606142729</v>
      </c>
      <c r="L33" s="17"/>
      <c r="M33" s="6">
        <v>23</v>
      </c>
      <c r="N33" t="s">
        <v>139</v>
      </c>
      <c r="O33" s="21">
        <v>62</v>
      </c>
      <c r="P33" s="17">
        <f t="shared" si="1"/>
        <v>0.5600722673893406</v>
      </c>
      <c r="Q33" s="6">
        <v>23</v>
      </c>
      <c r="R33" t="s">
        <v>161</v>
      </c>
      <c r="S33" s="21">
        <v>259</v>
      </c>
      <c r="T33" s="17">
        <f t="shared" si="2"/>
        <v>2.3396567299006326</v>
      </c>
      <c r="U33" s="17"/>
      <c r="V33" s="6">
        <v>23</v>
      </c>
      <c r="W33" t="s">
        <v>176</v>
      </c>
      <c r="X33" s="21">
        <v>141</v>
      </c>
      <c r="Y33" s="17">
        <f t="shared" si="3"/>
        <v>1.2737127371273713</v>
      </c>
      <c r="Z33" s="17"/>
      <c r="AA33" s="6">
        <v>23</v>
      </c>
      <c r="AB33" t="s">
        <v>195</v>
      </c>
      <c r="AC33" s="21">
        <v>1472</v>
      </c>
      <c r="AD33" s="18">
        <f t="shared" si="4"/>
        <v>13.297199638663054</v>
      </c>
      <c r="AE33" s="18"/>
      <c r="AF33" s="6">
        <v>23</v>
      </c>
      <c r="AG33" t="s">
        <v>213</v>
      </c>
      <c r="AH33" s="21">
        <v>1452</v>
      </c>
      <c r="AI33" s="17">
        <f t="shared" si="5"/>
        <v>13.116531165311653</v>
      </c>
      <c r="AJ33" s="6">
        <v>23</v>
      </c>
      <c r="AK33" t="s">
        <v>240</v>
      </c>
      <c r="AL33" s="21">
        <v>1483</v>
      </c>
      <c r="AM33" s="17">
        <f t="shared" si="6"/>
        <v>13.396567299006323</v>
      </c>
      <c r="AN33" s="17"/>
      <c r="AO33" s="6">
        <v>23</v>
      </c>
      <c r="AP33" t="s">
        <v>263</v>
      </c>
      <c r="AQ33" s="21">
        <v>613</v>
      </c>
      <c r="AR33" s="17">
        <f t="shared" si="7"/>
        <v>5.537488708220415</v>
      </c>
      <c r="AS33" s="17"/>
      <c r="AT33" s="6">
        <v>23</v>
      </c>
      <c r="AU33" t="s">
        <v>287</v>
      </c>
      <c r="AV33" s="21">
        <v>598</v>
      </c>
      <c r="AW33" s="17">
        <f t="shared" si="8"/>
        <v>5.401987353206866</v>
      </c>
      <c r="AX33" s="17"/>
      <c r="AY33" s="6">
        <v>23</v>
      </c>
      <c r="AZ33" t="s">
        <v>306</v>
      </c>
      <c r="BA33" s="21">
        <v>126</v>
      </c>
      <c r="BB33" s="17">
        <f t="shared" si="9"/>
        <v>1.1382113821138211</v>
      </c>
      <c r="BC33" s="6">
        <v>23</v>
      </c>
      <c r="BD33" t="s">
        <v>328</v>
      </c>
      <c r="BE33" s="21">
        <v>80</v>
      </c>
      <c r="BF33" s="17">
        <f t="shared" si="10"/>
        <v>0.7226738934056007</v>
      </c>
      <c r="BG33" s="17"/>
      <c r="BH33" s="6">
        <v>23</v>
      </c>
      <c r="BI33" s="6" t="s">
        <v>351</v>
      </c>
      <c r="BJ33" s="24">
        <v>3379</v>
      </c>
      <c r="BK33" s="30">
        <f t="shared" si="14"/>
        <v>30.52393857271906</v>
      </c>
      <c r="BM33" s="6">
        <v>23</v>
      </c>
      <c r="BN33" t="s">
        <v>370</v>
      </c>
      <c r="BO33" s="21">
        <v>509</v>
      </c>
      <c r="BP33" s="17">
        <f t="shared" si="12"/>
        <v>4.598012646793134</v>
      </c>
    </row>
    <row r="34" spans="1:68" s="33" customFormat="1" ht="12.75">
      <c r="A34" s="33">
        <v>24</v>
      </c>
      <c r="B34" s="33" t="s">
        <v>84</v>
      </c>
      <c r="C34" s="34">
        <v>14502</v>
      </c>
      <c r="D34" s="34">
        <v>11638</v>
      </c>
      <c r="E34" s="20">
        <f t="shared" si="13"/>
        <v>80.250999862088</v>
      </c>
      <c r="F34" s="26">
        <f>SUM(J34+O34+S34+X34+AC34+AH34+AL34+AQ34+AV34+BA34+BE34+BJ34+BO34)</f>
        <v>8312</v>
      </c>
      <c r="G34" s="26"/>
      <c r="H34" s="6">
        <v>24</v>
      </c>
      <c r="I34" s="33" t="s">
        <v>116</v>
      </c>
      <c r="J34" s="34">
        <v>841</v>
      </c>
      <c r="K34" s="35">
        <v>9.115</v>
      </c>
      <c r="L34" s="35"/>
      <c r="M34" s="6">
        <v>24</v>
      </c>
      <c r="N34" s="33" t="s">
        <v>140</v>
      </c>
      <c r="O34" s="34">
        <v>48</v>
      </c>
      <c r="P34" s="35">
        <v>0.52</v>
      </c>
      <c r="Q34" s="6">
        <v>24</v>
      </c>
      <c r="R34" s="33" t="s">
        <v>162</v>
      </c>
      <c r="S34" s="34">
        <v>421</v>
      </c>
      <c r="T34" s="35">
        <v>4.563</v>
      </c>
      <c r="U34" s="35"/>
      <c r="V34" s="6">
        <v>24</v>
      </c>
      <c r="W34" s="33" t="s">
        <v>173</v>
      </c>
      <c r="X34" s="34">
        <v>88</v>
      </c>
      <c r="Y34" s="35">
        <v>0.954</v>
      </c>
      <c r="Z34" s="35"/>
      <c r="AA34" s="6">
        <v>24</v>
      </c>
      <c r="AB34" s="6" t="s">
        <v>196</v>
      </c>
      <c r="AC34" s="24">
        <v>1982</v>
      </c>
      <c r="AD34" s="31">
        <v>21.48</v>
      </c>
      <c r="AE34" s="31"/>
      <c r="AF34" s="6">
        <v>24</v>
      </c>
      <c r="AG34" s="33" t="s">
        <v>214</v>
      </c>
      <c r="AH34" s="34">
        <v>1198</v>
      </c>
      <c r="AI34" s="35">
        <v>12.984</v>
      </c>
      <c r="AJ34" s="6">
        <v>24</v>
      </c>
      <c r="AK34" s="33" t="s">
        <v>241</v>
      </c>
      <c r="AL34" s="34">
        <v>650</v>
      </c>
      <c r="AM34" s="35">
        <v>7.045</v>
      </c>
      <c r="AN34" s="35"/>
      <c r="AO34" s="6">
        <v>24</v>
      </c>
      <c r="AP34" s="33" t="s">
        <v>264</v>
      </c>
      <c r="AQ34" s="34">
        <v>247</v>
      </c>
      <c r="AR34" s="35">
        <v>2.677</v>
      </c>
      <c r="AS34" s="35"/>
      <c r="AT34" s="6">
        <v>24</v>
      </c>
      <c r="AU34" s="33" t="s">
        <v>40</v>
      </c>
      <c r="AV34" s="34">
        <v>369</v>
      </c>
      <c r="AW34" s="35">
        <v>3.999</v>
      </c>
      <c r="AX34" s="35"/>
      <c r="AY34" s="6">
        <v>24</v>
      </c>
      <c r="AZ34" s="33" t="s">
        <v>307</v>
      </c>
      <c r="BA34" s="34">
        <v>177</v>
      </c>
      <c r="BB34" s="35">
        <v>1.918</v>
      </c>
      <c r="BC34" s="6">
        <v>24</v>
      </c>
      <c r="BD34" s="33" t="s">
        <v>329</v>
      </c>
      <c r="BE34" s="34">
        <v>45</v>
      </c>
      <c r="BF34" s="35">
        <v>0.488</v>
      </c>
      <c r="BG34" s="35"/>
      <c r="BH34" s="6">
        <v>24</v>
      </c>
      <c r="BI34" s="33" t="s">
        <v>352</v>
      </c>
      <c r="BJ34" s="34">
        <v>1947</v>
      </c>
      <c r="BK34" s="35">
        <v>20.884</v>
      </c>
      <c r="BM34" s="6">
        <v>24</v>
      </c>
      <c r="BN34" s="33" t="s">
        <v>371</v>
      </c>
      <c r="BO34" s="34">
        <v>299</v>
      </c>
      <c r="BP34" s="35">
        <v>3.24</v>
      </c>
    </row>
    <row r="35" spans="1:68" s="33" customFormat="1" ht="12.75">
      <c r="A35" s="33">
        <v>25</v>
      </c>
      <c r="B35" s="33" t="s">
        <v>85</v>
      </c>
      <c r="C35" s="34">
        <v>16171</v>
      </c>
      <c r="D35" s="34">
        <v>13284</v>
      </c>
      <c r="E35" s="20">
        <f t="shared" si="13"/>
        <v>82.1470533671387</v>
      </c>
      <c r="F35" s="26">
        <f>SUM(J35+O35+S35+X35+AC35+AH35+AL35+AQ35+AV35+BA35+BE35+BJ35+BO35)</f>
        <v>9227</v>
      </c>
      <c r="G35" s="26"/>
      <c r="H35" s="6">
        <v>25</v>
      </c>
      <c r="I35" s="33" t="s">
        <v>117</v>
      </c>
      <c r="J35" s="34">
        <v>609</v>
      </c>
      <c r="K35" s="35">
        <v>7.327</v>
      </c>
      <c r="L35" s="35"/>
      <c r="M35" s="6">
        <v>25</v>
      </c>
      <c r="N35" s="33" t="s">
        <v>139</v>
      </c>
      <c r="O35" s="34">
        <v>77</v>
      </c>
      <c r="P35" s="35">
        <v>0.926</v>
      </c>
      <c r="Q35" s="6">
        <v>25</v>
      </c>
      <c r="R35" s="33" t="s">
        <v>163</v>
      </c>
      <c r="S35" s="34">
        <v>182</v>
      </c>
      <c r="T35" s="35">
        <v>2.19</v>
      </c>
      <c r="U35" s="35"/>
      <c r="V35" s="6">
        <v>25</v>
      </c>
      <c r="W35" s="33" t="s">
        <v>172</v>
      </c>
      <c r="X35" s="34">
        <v>126</v>
      </c>
      <c r="Y35" s="35">
        <v>1.516</v>
      </c>
      <c r="Z35" s="35"/>
      <c r="AA35" s="6">
        <v>25</v>
      </c>
      <c r="AB35" s="6" t="s">
        <v>384</v>
      </c>
      <c r="AC35" s="24">
        <v>2068</v>
      </c>
      <c r="AD35" s="31">
        <v>24.88</v>
      </c>
      <c r="AE35" s="31"/>
      <c r="AF35" s="6">
        <v>25</v>
      </c>
      <c r="AG35" s="33" t="s">
        <v>215</v>
      </c>
      <c r="AH35" s="34">
        <v>1387</v>
      </c>
      <c r="AI35" s="35">
        <v>16.687</v>
      </c>
      <c r="AJ35" s="6">
        <v>25</v>
      </c>
      <c r="AK35" s="33" t="s">
        <v>241</v>
      </c>
      <c r="AL35" s="34">
        <v>804</v>
      </c>
      <c r="AM35" s="35">
        <v>9.673</v>
      </c>
      <c r="AN35" s="35"/>
      <c r="AO35" s="6">
        <v>25</v>
      </c>
      <c r="AP35" s="33" t="s">
        <v>265</v>
      </c>
      <c r="AQ35" s="34">
        <v>383</v>
      </c>
      <c r="AR35" s="35">
        <v>4.608</v>
      </c>
      <c r="AS35" s="35"/>
      <c r="AT35" s="6">
        <v>25</v>
      </c>
      <c r="AU35" s="33" t="s">
        <v>288</v>
      </c>
      <c r="AV35" s="34">
        <v>810</v>
      </c>
      <c r="AW35" s="35">
        <v>9.745</v>
      </c>
      <c r="AX35" s="35"/>
      <c r="AY35" s="6">
        <v>25</v>
      </c>
      <c r="AZ35" s="33" t="s">
        <v>307</v>
      </c>
      <c r="BA35" s="34">
        <v>141</v>
      </c>
      <c r="BB35" s="35">
        <v>1.696</v>
      </c>
      <c r="BC35" s="6">
        <v>25</v>
      </c>
      <c r="BD35" s="33" t="s">
        <v>330</v>
      </c>
      <c r="BE35" s="34">
        <v>79</v>
      </c>
      <c r="BF35" s="35">
        <v>0.95</v>
      </c>
      <c r="BG35" s="35"/>
      <c r="BH35" s="6">
        <v>25</v>
      </c>
      <c r="BI35" s="33" t="s">
        <v>353</v>
      </c>
      <c r="BJ35" s="34">
        <v>2045</v>
      </c>
      <c r="BK35" s="35">
        <v>24.603</v>
      </c>
      <c r="BM35" s="6">
        <v>25</v>
      </c>
      <c r="BN35" s="33" t="s">
        <v>86</v>
      </c>
      <c r="BO35" s="34">
        <v>516</v>
      </c>
      <c r="BP35" s="35">
        <v>6.208</v>
      </c>
    </row>
    <row r="36" spans="1:68" ht="12.75">
      <c r="A36" s="6">
        <v>26</v>
      </c>
      <c r="B36" t="s">
        <v>87</v>
      </c>
      <c r="C36" s="21">
        <v>14533</v>
      </c>
      <c r="D36" s="21">
        <v>12395</v>
      </c>
      <c r="E36" s="20">
        <f t="shared" si="13"/>
        <v>85.28865340948187</v>
      </c>
      <c r="F36" s="21">
        <v>9942</v>
      </c>
      <c r="H36" s="6">
        <v>26</v>
      </c>
      <c r="I36" t="s">
        <v>118</v>
      </c>
      <c r="J36" s="21">
        <v>1127</v>
      </c>
      <c r="K36" s="17">
        <f>SUM((J36*100)/F36)</f>
        <v>11.335747334540335</v>
      </c>
      <c r="L36" s="17"/>
      <c r="M36" s="6">
        <v>26</v>
      </c>
      <c r="N36" t="s">
        <v>123</v>
      </c>
      <c r="O36" s="21">
        <v>87</v>
      </c>
      <c r="P36" s="17">
        <f>SUM((O36*100)/F36)</f>
        <v>0.8750754375377188</v>
      </c>
      <c r="Q36" s="6">
        <v>26</v>
      </c>
      <c r="R36" t="s">
        <v>164</v>
      </c>
      <c r="S36" s="21">
        <v>119</v>
      </c>
      <c r="T36" s="17">
        <f>SUM((S36*100)/F36)</f>
        <v>1.1969422651377992</v>
      </c>
      <c r="U36" s="17"/>
      <c r="V36" s="6">
        <v>26</v>
      </c>
      <c r="W36" t="s">
        <v>42</v>
      </c>
      <c r="X36" s="21">
        <v>83</v>
      </c>
      <c r="Y36" s="17">
        <f>SUM((X36*100)/F36)</f>
        <v>0.8348420840877087</v>
      </c>
      <c r="Z36" s="17"/>
      <c r="AA36" s="6">
        <v>26</v>
      </c>
      <c r="AB36" t="s">
        <v>197</v>
      </c>
      <c r="AC36" s="21">
        <v>1453</v>
      </c>
      <c r="AD36" s="18">
        <f>SUM((AC36*100)/F36)</f>
        <v>14.614765640716154</v>
      </c>
      <c r="AE36" s="18"/>
      <c r="AF36" s="6">
        <v>26</v>
      </c>
      <c r="AG36" t="s">
        <v>216</v>
      </c>
      <c r="AH36" s="21">
        <v>1256</v>
      </c>
      <c r="AI36" s="17">
        <v>12.633</v>
      </c>
      <c r="AJ36" s="6">
        <v>26</v>
      </c>
      <c r="AK36" t="s">
        <v>242</v>
      </c>
      <c r="AL36" s="21">
        <v>892</v>
      </c>
      <c r="AM36" s="17">
        <f>SUM((AL36*100)/F36)</f>
        <v>8.972037819352243</v>
      </c>
      <c r="AN36" s="17"/>
      <c r="AO36" s="6">
        <v>26</v>
      </c>
      <c r="AP36" t="s">
        <v>90</v>
      </c>
      <c r="AQ36" s="21">
        <v>1066</v>
      </c>
      <c r="AR36" s="17">
        <f>SUM((AQ36*100)/F36)</f>
        <v>10.72218869442768</v>
      </c>
      <c r="AS36" s="17"/>
      <c r="AT36" s="6">
        <v>26</v>
      </c>
      <c r="AU36" t="s">
        <v>289</v>
      </c>
      <c r="AV36" s="21">
        <v>932</v>
      </c>
      <c r="AW36" s="17">
        <f>SUM((AV36*100)/F36)</f>
        <v>9.374371353852343</v>
      </c>
      <c r="AX36" s="17"/>
      <c r="AY36" s="6">
        <v>26</v>
      </c>
      <c r="AZ36" t="s">
        <v>308</v>
      </c>
      <c r="BA36" s="21">
        <v>33</v>
      </c>
      <c r="BB36" s="17">
        <f>SUM((BA36*100)/F36)</f>
        <v>0.331925165962583</v>
      </c>
      <c r="BC36" s="6">
        <v>26</v>
      </c>
      <c r="BD36" t="s">
        <v>321</v>
      </c>
      <c r="BE36" s="21">
        <v>94</v>
      </c>
      <c r="BF36" s="17">
        <f>SUM((BE36*100)/F36)</f>
        <v>0.9454838060752364</v>
      </c>
      <c r="BG36" s="17"/>
      <c r="BH36" s="6">
        <v>26</v>
      </c>
      <c r="BI36" t="s">
        <v>354</v>
      </c>
      <c r="BJ36" s="21">
        <v>2503</v>
      </c>
      <c r="BK36" s="17">
        <f>SUM((BJ36*100)/F36)</f>
        <v>25.176020921343795</v>
      </c>
      <c r="BM36" s="6">
        <v>26</v>
      </c>
      <c r="BN36" t="s">
        <v>365</v>
      </c>
      <c r="BO36" s="21">
        <v>297</v>
      </c>
      <c r="BP36" s="17">
        <f>SUM((BO36*100)/F36)</f>
        <v>2.9873264936632467</v>
      </c>
    </row>
    <row r="37" spans="1:68" ht="12.75">
      <c r="A37" s="6">
        <v>27</v>
      </c>
      <c r="B37" t="s">
        <v>91</v>
      </c>
      <c r="C37" s="21">
        <v>17820</v>
      </c>
      <c r="D37" s="21">
        <v>14783</v>
      </c>
      <c r="E37" s="20">
        <f t="shared" si="13"/>
        <v>82.95735129068463</v>
      </c>
      <c r="F37" s="21">
        <v>10735</v>
      </c>
      <c r="H37" s="6">
        <v>27</v>
      </c>
      <c r="I37" t="s">
        <v>119</v>
      </c>
      <c r="J37" s="21">
        <v>605</v>
      </c>
      <c r="K37" s="17">
        <f>SUM((J37*100)/F37)</f>
        <v>5.635770843036796</v>
      </c>
      <c r="L37" s="17"/>
      <c r="M37" s="6">
        <v>27</v>
      </c>
      <c r="N37" t="s">
        <v>140</v>
      </c>
      <c r="O37" s="21">
        <v>49</v>
      </c>
      <c r="P37" s="17">
        <f>SUM((O37*100)/F37)</f>
        <v>0.4564508616674429</v>
      </c>
      <c r="Q37" s="6">
        <v>27</v>
      </c>
      <c r="R37" t="s">
        <v>165</v>
      </c>
      <c r="S37" s="21">
        <v>323</v>
      </c>
      <c r="T37" s="17">
        <f>SUM((S37*100)/F37)</f>
        <v>3.0088495575221237</v>
      </c>
      <c r="U37" s="17"/>
      <c r="V37" s="6">
        <v>27</v>
      </c>
      <c r="W37" t="s">
        <v>174</v>
      </c>
      <c r="X37" s="21">
        <v>85</v>
      </c>
      <c r="Y37" s="17">
        <f>SUM((X37*100)/F37)</f>
        <v>0.7918025151374011</v>
      </c>
      <c r="Z37" s="17"/>
      <c r="AA37" s="6">
        <v>27</v>
      </c>
      <c r="AB37" t="s">
        <v>83</v>
      </c>
      <c r="AC37" s="21">
        <v>1710</v>
      </c>
      <c r="AD37" s="18">
        <f>SUM((AC37*100)/F37)</f>
        <v>15.929203539823009</v>
      </c>
      <c r="AE37" s="18"/>
      <c r="AF37" s="6">
        <v>27</v>
      </c>
      <c r="AG37" t="s">
        <v>217</v>
      </c>
      <c r="AH37" s="21">
        <v>1397</v>
      </c>
      <c r="AI37" s="17">
        <f>SUM((AH37*100)/F37)</f>
        <v>13.013507219375873</v>
      </c>
      <c r="AJ37" s="6">
        <v>27</v>
      </c>
      <c r="AK37" s="6" t="s">
        <v>243</v>
      </c>
      <c r="AL37" s="24">
        <v>2298</v>
      </c>
      <c r="AM37" s="30">
        <f>SUM((AL37*100)/F37)</f>
        <v>21.406613879832324</v>
      </c>
      <c r="AN37" s="30"/>
      <c r="AO37" s="6">
        <v>27</v>
      </c>
      <c r="AP37" t="s">
        <v>256</v>
      </c>
      <c r="AQ37" s="21">
        <v>265</v>
      </c>
      <c r="AR37" s="17">
        <f>SUM((AQ37*100)/F37)</f>
        <v>2.4685607824871916</v>
      </c>
      <c r="AS37" s="17"/>
      <c r="AT37" s="6">
        <v>27</v>
      </c>
      <c r="AU37" t="s">
        <v>290</v>
      </c>
      <c r="AV37" s="21">
        <v>756</v>
      </c>
      <c r="AW37" s="17">
        <f>SUM((AV37*100)/F37)</f>
        <v>7.042384722869119</v>
      </c>
      <c r="AX37" s="17"/>
      <c r="AY37" s="6">
        <v>27</v>
      </c>
      <c r="AZ37" t="s">
        <v>309</v>
      </c>
      <c r="BA37" s="21">
        <v>394</v>
      </c>
      <c r="BB37" s="17">
        <f>SUM((BA37*100)/F37)</f>
        <v>3.6702375407545413</v>
      </c>
      <c r="BC37" s="6">
        <v>27</v>
      </c>
      <c r="BD37" t="s">
        <v>331</v>
      </c>
      <c r="BE37" s="21">
        <v>139</v>
      </c>
      <c r="BF37" s="17">
        <f>SUM((BE37*100)/F37)</f>
        <v>1.2948299953423381</v>
      </c>
      <c r="BG37" s="17"/>
      <c r="BH37" s="6">
        <v>27</v>
      </c>
      <c r="BI37" t="s">
        <v>355</v>
      </c>
      <c r="BJ37" s="21">
        <v>2315</v>
      </c>
      <c r="BK37" s="17">
        <f>SUM((BJ37*100)/F37)</f>
        <v>21.564974382859806</v>
      </c>
      <c r="BM37" s="6">
        <v>27</v>
      </c>
      <c r="BN37" t="s">
        <v>370</v>
      </c>
      <c r="BO37" s="21">
        <v>399</v>
      </c>
      <c r="BP37" s="17">
        <f>SUM((BO37*100)/F37)</f>
        <v>3.7168141592920354</v>
      </c>
    </row>
    <row r="38" spans="1:68" ht="12.75">
      <c r="A38" s="6">
        <v>28</v>
      </c>
      <c r="B38" t="s">
        <v>92</v>
      </c>
      <c r="C38" s="21">
        <v>14125</v>
      </c>
      <c r="D38" s="21">
        <v>11915</v>
      </c>
      <c r="E38" s="20">
        <f t="shared" si="13"/>
        <v>84.35398230088495</v>
      </c>
      <c r="F38" s="21">
        <v>8886</v>
      </c>
      <c r="H38" s="6">
        <v>28</v>
      </c>
      <c r="I38" t="s">
        <v>93</v>
      </c>
      <c r="J38" s="21">
        <v>490</v>
      </c>
      <c r="K38" s="17">
        <f>SUM((J38*100)/F38)</f>
        <v>5.514292144947108</v>
      </c>
      <c r="L38" s="17"/>
      <c r="M38" s="6">
        <v>28</v>
      </c>
      <c r="N38" t="s">
        <v>141</v>
      </c>
      <c r="O38" s="21">
        <v>123</v>
      </c>
      <c r="P38" s="17">
        <f>SUM((O38*100)/F38)</f>
        <v>1.3841998649561107</v>
      </c>
      <c r="Q38" s="6">
        <v>28</v>
      </c>
      <c r="R38" t="s">
        <v>133</v>
      </c>
      <c r="S38" s="21">
        <v>553</v>
      </c>
      <c r="T38" s="17">
        <f>SUM((S38*100)/F38)</f>
        <v>6.223272563583165</v>
      </c>
      <c r="U38" s="17"/>
      <c r="V38" s="6">
        <v>28</v>
      </c>
      <c r="W38" t="s">
        <v>169</v>
      </c>
      <c r="X38" s="21">
        <v>94</v>
      </c>
      <c r="Y38" s="17">
        <f>SUM((X38*100)/F38)</f>
        <v>1.0578437992347514</v>
      </c>
      <c r="Z38" s="17"/>
      <c r="AA38" s="6">
        <v>28</v>
      </c>
      <c r="AB38" t="s">
        <v>198</v>
      </c>
      <c r="AC38" s="21">
        <v>1661</v>
      </c>
      <c r="AD38" s="18">
        <f>SUM((AC38*100)/F38)</f>
        <v>18.692325005626827</v>
      </c>
      <c r="AE38" s="18"/>
      <c r="AF38" s="6">
        <v>28</v>
      </c>
      <c r="AG38" t="s">
        <v>218</v>
      </c>
      <c r="AH38" s="21">
        <v>1458</v>
      </c>
      <c r="AI38" s="17">
        <f>SUM((AH38*100)/F38)</f>
        <v>16.407832545577314</v>
      </c>
      <c r="AJ38" s="6">
        <v>28</v>
      </c>
      <c r="AK38" t="s">
        <v>244</v>
      </c>
      <c r="AL38" s="21">
        <v>757</v>
      </c>
      <c r="AM38" s="17">
        <f>SUM((AL38*100)/F38)</f>
        <v>8.519018681071348</v>
      </c>
      <c r="AN38" s="17"/>
      <c r="AO38" s="6">
        <v>28</v>
      </c>
      <c r="AP38" t="s">
        <v>19</v>
      </c>
      <c r="AQ38" s="21">
        <v>173</v>
      </c>
      <c r="AR38" s="17">
        <f>SUM((AQ38*100)/F38)</f>
        <v>1.946882736889489</v>
      </c>
      <c r="AS38" s="17"/>
      <c r="AT38" s="6">
        <v>28</v>
      </c>
      <c r="AU38" t="s">
        <v>291</v>
      </c>
      <c r="AV38" s="21">
        <v>678</v>
      </c>
      <c r="AW38" s="17">
        <f>SUM((AV38*100)/F38)</f>
        <v>7.629979743416611</v>
      </c>
      <c r="AX38" s="17"/>
      <c r="AY38" s="6">
        <v>28</v>
      </c>
      <c r="AZ38" t="s">
        <v>308</v>
      </c>
      <c r="BA38" s="21">
        <v>331</v>
      </c>
      <c r="BB38" s="17">
        <f>SUM((BA38*100)/F38)</f>
        <v>3.7249606121989647</v>
      </c>
      <c r="BC38" s="6">
        <v>28</v>
      </c>
      <c r="BD38" t="s">
        <v>328</v>
      </c>
      <c r="BE38" s="21">
        <v>62</v>
      </c>
      <c r="BF38" s="17">
        <f>SUM((BE38*100)/F38)</f>
        <v>0.6977267611973892</v>
      </c>
      <c r="BG38" s="17"/>
      <c r="BH38" s="6">
        <v>28</v>
      </c>
      <c r="BI38" t="s">
        <v>356</v>
      </c>
      <c r="BJ38" s="21">
        <v>2199</v>
      </c>
      <c r="BK38" s="17">
        <f>SUM((BJ38*100)/F38)</f>
        <v>24.74679270762998</v>
      </c>
      <c r="BM38" s="6">
        <v>28</v>
      </c>
      <c r="BN38" t="s">
        <v>35</v>
      </c>
      <c r="BO38" s="21">
        <v>307</v>
      </c>
      <c r="BP38" s="17">
        <f>SUM((BO38*100)/F38)</f>
        <v>3.454872833670943</v>
      </c>
    </row>
    <row r="39" spans="1:68" ht="12.75">
      <c r="A39" s="6">
        <v>29</v>
      </c>
      <c r="B39" t="s">
        <v>94</v>
      </c>
      <c r="C39" s="21">
        <v>16202</v>
      </c>
      <c r="D39" s="21">
        <v>12424</v>
      </c>
      <c r="E39" s="20">
        <f t="shared" si="13"/>
        <v>76.68189112455252</v>
      </c>
      <c r="F39" s="21">
        <v>9501</v>
      </c>
      <c r="H39" s="6">
        <v>29</v>
      </c>
      <c r="I39" t="s">
        <v>120</v>
      </c>
      <c r="J39" s="21">
        <v>352</v>
      </c>
      <c r="K39" s="17">
        <f>SUM((J39*100)/F39)</f>
        <v>3.704873171245132</v>
      </c>
      <c r="L39" s="17"/>
      <c r="M39" s="6">
        <v>29</v>
      </c>
      <c r="N39" t="s">
        <v>139</v>
      </c>
      <c r="O39" s="21">
        <v>122</v>
      </c>
      <c r="P39" s="17">
        <f>SUM((O39*100)/F39)</f>
        <v>1.2840753604883697</v>
      </c>
      <c r="Q39" s="6">
        <v>29</v>
      </c>
      <c r="R39" t="s">
        <v>166</v>
      </c>
      <c r="S39" s="21">
        <v>154</v>
      </c>
      <c r="T39" s="17">
        <f>SUM((S39*100)/F39)</f>
        <v>1.6208820124197454</v>
      </c>
      <c r="U39" s="17"/>
      <c r="V39" s="6">
        <v>29</v>
      </c>
      <c r="W39" t="s">
        <v>176</v>
      </c>
      <c r="X39" s="21">
        <v>188</v>
      </c>
      <c r="Y39" s="17">
        <f>SUM((X39*100)/F39)</f>
        <v>1.9787390800968319</v>
      </c>
      <c r="Z39" s="17"/>
      <c r="AA39" s="6">
        <v>29</v>
      </c>
      <c r="AB39" t="s">
        <v>24</v>
      </c>
      <c r="AC39" s="21">
        <v>1640</v>
      </c>
      <c r="AD39" s="18">
        <f>SUM((AC39*100)/F39)</f>
        <v>17.261340911483003</v>
      </c>
      <c r="AE39" s="18"/>
      <c r="AF39" s="6">
        <v>29</v>
      </c>
      <c r="AG39" t="s">
        <v>219</v>
      </c>
      <c r="AH39" s="21">
        <v>1460</v>
      </c>
      <c r="AI39" s="17">
        <f>SUM((AH39*100)/F39)</f>
        <v>15.366803494369014</v>
      </c>
      <c r="AJ39" s="6">
        <v>29</v>
      </c>
      <c r="AK39" t="s">
        <v>245</v>
      </c>
      <c r="AL39" s="21">
        <v>1147</v>
      </c>
      <c r="AM39" s="17">
        <f>SUM((AL39*100)/F39)</f>
        <v>12.072413430165247</v>
      </c>
      <c r="AN39" s="17"/>
      <c r="AO39" s="6">
        <v>29</v>
      </c>
      <c r="AP39" t="s">
        <v>266</v>
      </c>
      <c r="AQ39" s="21">
        <v>90</v>
      </c>
      <c r="AR39" s="17">
        <f>SUM((AQ39*100)/F39)</f>
        <v>0.947268708556994</v>
      </c>
      <c r="AS39" s="17"/>
      <c r="AT39" s="6">
        <v>29</v>
      </c>
      <c r="AU39" t="s">
        <v>292</v>
      </c>
      <c r="AV39" s="21">
        <v>1060</v>
      </c>
      <c r="AW39" s="17">
        <f>SUM((AV39*100)/F39)</f>
        <v>11.156720345226818</v>
      </c>
      <c r="AX39" s="17"/>
      <c r="AY39" s="6">
        <v>29</v>
      </c>
      <c r="AZ39" t="s">
        <v>310</v>
      </c>
      <c r="BA39" s="21">
        <v>193</v>
      </c>
      <c r="BB39" s="17">
        <f>SUM((BA39*100)/F39)</f>
        <v>2.0313651194611095</v>
      </c>
      <c r="BC39" s="6">
        <v>29</v>
      </c>
      <c r="BD39" t="s">
        <v>332</v>
      </c>
      <c r="BE39" s="21">
        <v>71</v>
      </c>
      <c r="BF39" s="17">
        <f>SUM((BE39*100)/F39)</f>
        <v>0.7472897589727397</v>
      </c>
      <c r="BG39" s="17"/>
      <c r="BH39" s="6">
        <v>29</v>
      </c>
      <c r="BI39" s="6" t="s">
        <v>96</v>
      </c>
      <c r="BJ39" s="24">
        <v>2735</v>
      </c>
      <c r="BK39" s="30">
        <f>SUM((BJ39*100)/F39)</f>
        <v>28.786443532259764</v>
      </c>
      <c r="BM39" s="6">
        <v>29</v>
      </c>
      <c r="BN39" t="s">
        <v>95</v>
      </c>
      <c r="BO39" s="21">
        <v>289</v>
      </c>
      <c r="BP39" s="17">
        <f>SUM((BO39*100)/F39)</f>
        <v>3.0417850752552362</v>
      </c>
    </row>
    <row r="40" spans="1:68" ht="12.75">
      <c r="A40" s="6">
        <v>30</v>
      </c>
      <c r="B40" t="s">
        <v>97</v>
      </c>
      <c r="C40" s="21">
        <v>15637</v>
      </c>
      <c r="D40" s="21">
        <v>12544</v>
      </c>
      <c r="E40" s="20">
        <f t="shared" si="13"/>
        <v>80.219991046876</v>
      </c>
      <c r="F40" s="21">
        <v>10212</v>
      </c>
      <c r="H40" s="6">
        <v>30</v>
      </c>
      <c r="I40" t="s">
        <v>121</v>
      </c>
      <c r="J40" s="21">
        <v>382</v>
      </c>
      <c r="K40" s="17">
        <f>SUM((J40*100)/F40)</f>
        <v>3.7406972189580885</v>
      </c>
      <c r="L40" s="17"/>
      <c r="M40" s="6">
        <v>30</v>
      </c>
      <c r="N40" t="s">
        <v>98</v>
      </c>
      <c r="O40" s="21">
        <v>99</v>
      </c>
      <c r="P40" s="17">
        <f>SUM((O40*100)/F40)</f>
        <v>0.9694477085781433</v>
      </c>
      <c r="Q40" s="6">
        <v>30</v>
      </c>
      <c r="R40" t="s">
        <v>167</v>
      </c>
      <c r="S40" s="21">
        <v>239</v>
      </c>
      <c r="T40" s="17">
        <f>SUM((S40*100)/F40)</f>
        <v>2.3403838621229927</v>
      </c>
      <c r="U40" s="17"/>
      <c r="V40" s="6">
        <v>30</v>
      </c>
      <c r="W40" t="s">
        <v>172</v>
      </c>
      <c r="X40" s="21">
        <v>31</v>
      </c>
      <c r="Y40" s="17">
        <f>SUM((X40*100)/F40)</f>
        <v>0.3035644339992166</v>
      </c>
      <c r="Z40" s="17"/>
      <c r="AA40" s="6">
        <v>30</v>
      </c>
      <c r="AB40" s="6" t="s">
        <v>199</v>
      </c>
      <c r="AC40" s="24">
        <v>4039</v>
      </c>
      <c r="AD40" s="31">
        <f>SUM((AC40*100)/F40)</f>
        <v>39.5515080297689</v>
      </c>
      <c r="AE40" s="31"/>
      <c r="AF40" s="6">
        <v>30</v>
      </c>
      <c r="AG40" t="s">
        <v>220</v>
      </c>
      <c r="AH40" s="21">
        <v>802</v>
      </c>
      <c r="AI40" s="17">
        <f>SUM((AH40*100)/F40)</f>
        <v>7.853505679592636</v>
      </c>
      <c r="AJ40" s="6">
        <v>30</v>
      </c>
      <c r="AK40" t="s">
        <v>99</v>
      </c>
      <c r="AL40" s="21">
        <v>568</v>
      </c>
      <c r="AM40" s="17">
        <f>SUM((AL40*100)/F40)</f>
        <v>5.562083822953388</v>
      </c>
      <c r="AN40" s="17"/>
      <c r="AO40" s="6">
        <v>30</v>
      </c>
      <c r="AP40" t="s">
        <v>100</v>
      </c>
      <c r="AQ40" s="21">
        <v>260</v>
      </c>
      <c r="AR40" s="17">
        <f>SUM((AQ40*100)/F40)</f>
        <v>2.54602428515472</v>
      </c>
      <c r="AS40" s="17"/>
      <c r="AT40" s="6">
        <v>30</v>
      </c>
      <c r="AU40" t="s">
        <v>286</v>
      </c>
      <c r="AV40" s="21">
        <v>291</v>
      </c>
      <c r="AW40" s="17">
        <f>SUM((AV40*100)/F40)</f>
        <v>2.8495887191539366</v>
      </c>
      <c r="AX40" s="17"/>
      <c r="AY40" s="6">
        <v>30</v>
      </c>
      <c r="AZ40" t="s">
        <v>311</v>
      </c>
      <c r="BA40" s="21">
        <v>155</v>
      </c>
      <c r="BB40" s="17">
        <f>SUM((BA40*100)/F40)</f>
        <v>1.517822169996083</v>
      </c>
      <c r="BC40" s="6">
        <v>30</v>
      </c>
      <c r="BD40" t="s">
        <v>320</v>
      </c>
      <c r="BE40" s="21">
        <v>87</v>
      </c>
      <c r="BF40" s="17">
        <f>SUM((BE40*100)/F11)</f>
        <v>0.9060612372422412</v>
      </c>
      <c r="BG40" s="17"/>
      <c r="BH40" s="6">
        <v>30</v>
      </c>
      <c r="BI40" s="6" t="s">
        <v>101</v>
      </c>
      <c r="BJ40" s="24">
        <v>2936</v>
      </c>
      <c r="BK40" s="30">
        <f>SUM((BJ40*100)/F40)</f>
        <v>28.750489620054836</v>
      </c>
      <c r="BM40" s="6">
        <v>30</v>
      </c>
      <c r="BN40" t="s">
        <v>372</v>
      </c>
      <c r="BO40" s="21">
        <v>323</v>
      </c>
      <c r="BP40" s="17">
        <f>SUM((BO40*100)/F40)</f>
        <v>3.162945554249902</v>
      </c>
    </row>
    <row r="41" spans="5:63" ht="12.75">
      <c r="E41" s="20"/>
      <c r="AB41" s="6"/>
      <c r="AC41" s="24"/>
      <c r="AD41" s="6"/>
      <c r="AE41" s="6"/>
      <c r="AI41" s="16"/>
      <c r="BI41" s="6"/>
      <c r="BJ41" s="24"/>
      <c r="BK41" s="6"/>
    </row>
    <row r="42" spans="2:68" s="6" customFormat="1" ht="12.75">
      <c r="B42" s="6" t="s">
        <v>374</v>
      </c>
      <c r="C42" s="24">
        <f>SUM(C11:C41)</f>
        <v>466813</v>
      </c>
      <c r="D42" s="24">
        <f>SUM(D11:D41)</f>
        <v>369751</v>
      </c>
      <c r="E42" s="32">
        <f t="shared" si="13"/>
        <v>79.20751992767983</v>
      </c>
      <c r="F42" s="24">
        <f>SUM(F11:F41)</f>
        <v>277834</v>
      </c>
      <c r="G42" s="24"/>
      <c r="H42" s="7"/>
      <c r="I42" s="7"/>
      <c r="J42" s="24">
        <f>SUM(J11:J41)</f>
        <v>19067</v>
      </c>
      <c r="K42" s="7"/>
      <c r="L42" s="7"/>
      <c r="M42" s="7"/>
      <c r="N42" s="7"/>
      <c r="O42" s="24">
        <f>SUM(O11:O41)</f>
        <v>2535</v>
      </c>
      <c r="P42" s="7"/>
      <c r="Q42" s="7"/>
      <c r="R42" s="7"/>
      <c r="S42" s="24">
        <f>SUM(S11:S41)</f>
        <v>7856</v>
      </c>
      <c r="T42" s="7"/>
      <c r="U42" s="7"/>
      <c r="V42" s="7"/>
      <c r="W42" s="7"/>
      <c r="X42" s="24">
        <f>SUM(X11:X41)</f>
        <v>2899</v>
      </c>
      <c r="Y42" s="7"/>
      <c r="Z42" s="7"/>
      <c r="AA42" s="7"/>
      <c r="AB42" s="7"/>
      <c r="AC42" s="24">
        <f>SUM(AC11:AC41)</f>
        <v>49957</v>
      </c>
      <c r="AD42" s="7"/>
      <c r="AE42" s="7"/>
      <c r="AF42" s="7"/>
      <c r="AG42" s="7"/>
      <c r="AH42" s="24">
        <f>SUM(AH11:AH41)</f>
        <v>38503</v>
      </c>
      <c r="AI42" s="7"/>
      <c r="AJ42" s="7"/>
      <c r="AK42" s="7"/>
      <c r="AL42" s="24">
        <f>SUM(AL11:AL41)</f>
        <v>33577</v>
      </c>
      <c r="AM42" s="7"/>
      <c r="AN42" s="7"/>
      <c r="AO42" s="7"/>
      <c r="AP42" s="7"/>
      <c r="AQ42" s="24">
        <f>SUM(AQ11:AQ41)</f>
        <v>8423</v>
      </c>
      <c r="AR42" s="7"/>
      <c r="AS42" s="7"/>
      <c r="AT42" s="7"/>
      <c r="AU42" s="7"/>
      <c r="AV42" s="24">
        <f>SUM(AV11:AV41)</f>
        <v>28060</v>
      </c>
      <c r="AW42" s="7"/>
      <c r="AX42" s="7"/>
      <c r="AY42" s="7"/>
      <c r="AZ42" s="7"/>
      <c r="BA42" s="24">
        <f>SUM(BA11:BA41)</f>
        <v>6888</v>
      </c>
      <c r="BB42" s="7"/>
      <c r="BC42" s="7"/>
      <c r="BD42" s="7"/>
      <c r="BE42" s="24">
        <f>SUM(BE11:BE41)</f>
        <v>3892</v>
      </c>
      <c r="BF42" s="7"/>
      <c r="BG42" s="7"/>
      <c r="BH42" s="7"/>
      <c r="BI42" s="7"/>
      <c r="BJ42" s="24">
        <f>SUM(BJ11:BJ41)</f>
        <v>65465</v>
      </c>
      <c r="BK42" s="7"/>
      <c r="BM42" s="7"/>
      <c r="BN42" s="7"/>
      <c r="BO42" s="24">
        <f>SUM(BO11:BO41)</f>
        <v>10712</v>
      </c>
      <c r="BP42" s="7"/>
    </row>
    <row r="43" ht="9" customHeight="1"/>
    <row r="44" spans="55:62" ht="17.25" customHeight="1">
      <c r="BC44" t="s">
        <v>385</v>
      </c>
      <c r="BF44" s="21"/>
      <c r="BG44" s="21"/>
      <c r="BI44" s="21"/>
      <c r="BJ44"/>
    </row>
    <row r="45" spans="5:62" ht="15.75" customHeight="1">
      <c r="E45" s="1"/>
      <c r="BC45" t="s">
        <v>386</v>
      </c>
      <c r="BF45" s="21"/>
      <c r="BG45" s="21"/>
      <c r="BI45" s="21"/>
      <c r="BJ45"/>
    </row>
    <row r="46" ht="13.5" customHeight="1"/>
    <row r="47" ht="13.5" customHeight="1"/>
    <row r="48" ht="13.5" customHeight="1"/>
    <row r="49" ht="13.5" customHeight="1"/>
    <row r="50" ht="13.5" customHeight="1">
      <c r="A50" s="6"/>
    </row>
    <row r="51" ht="13.5" customHeight="1"/>
    <row r="52" ht="13.5" customHeight="1"/>
    <row r="53" ht="13.5" customHeight="1"/>
    <row r="54" ht="13.5" customHeight="1"/>
  </sheetData>
  <mergeCells count="26">
    <mergeCell ref="H3:K3"/>
    <mergeCell ref="M3:P3"/>
    <mergeCell ref="Q3:T3"/>
    <mergeCell ref="Q4:T4"/>
    <mergeCell ref="N4:P4"/>
    <mergeCell ref="H4:K4"/>
    <mergeCell ref="V3:Y3"/>
    <mergeCell ref="V4:Y4"/>
    <mergeCell ref="AA3:AD3"/>
    <mergeCell ref="AA4:AD4"/>
    <mergeCell ref="AO4:AR4"/>
    <mergeCell ref="AT3:AW3"/>
    <mergeCell ref="AT4:AW4"/>
    <mergeCell ref="AF3:AI3"/>
    <mergeCell ref="AF4:AI4"/>
    <mergeCell ref="AJ4:AM4"/>
    <mergeCell ref="C3:E3"/>
    <mergeCell ref="BH3:BK3"/>
    <mergeCell ref="BH4:BK4"/>
    <mergeCell ref="BM3:BP3"/>
    <mergeCell ref="BM4:BP4"/>
    <mergeCell ref="AY3:BB3"/>
    <mergeCell ref="AY4:BB4"/>
    <mergeCell ref="BC3:BF3"/>
    <mergeCell ref="BC4:BF4"/>
    <mergeCell ref="AO3:AR3"/>
  </mergeCells>
  <printOptions/>
  <pageMargins left="0.7874015748031497" right="0.7874015748031497" top="0.7874015748031497" bottom="0.7874015748031497" header="0.5118110236220472" footer="0.5118110236220472"/>
  <pageSetup horizontalDpi="200" verticalDpi="200" orientation="landscape" paperSize="8" r:id="rId1"/>
  <headerFooter alignWithMargins="0">
    <oddHeader>&amp;LElezioni provinciali 13 giugno 1999</oddHeader>
    <oddFooter>&amp;C32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INTERNI</dc:creator>
  <cp:keywords/>
  <dc:description/>
  <cp:lastModifiedBy>CRP</cp:lastModifiedBy>
  <cp:lastPrinted>2003-07-22T14:16:23Z</cp:lastPrinted>
  <dcterms:created xsi:type="dcterms:W3CDTF">2003-07-15T13:51:26Z</dcterms:created>
  <dcterms:modified xsi:type="dcterms:W3CDTF">2004-03-04T14:18:43Z</dcterms:modified>
  <cp:category/>
  <cp:version/>
  <cp:contentType/>
  <cp:contentStatus/>
</cp:coreProperties>
</file>